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09"/>
  <workbookPr defaultThemeVersion="166925"/>
  <mc:AlternateContent xmlns:mc="http://schemas.openxmlformats.org/markup-compatibility/2006">
    <mc:Choice Requires="x15">
      <x15ac:absPath xmlns:x15ac="http://schemas.microsoft.com/office/spreadsheetml/2010/11/ac" url="https://hawaiioimt.sharepoint.com/teams/DLNRCWRMPlanningBranch/Lahaina Designation/GWUPA/GWUPA received from Lahaina Designation Mail Notifications/existing use/Honokowai/6-5539-001; 6-5539-002; 6-5539-003 P1; P2; P3 - Hawaii Water Service Kaanapali/"/>
    </mc:Choice>
  </mc:AlternateContent>
  <xr:revisionPtr revIDLastSave="305" documentId="13_ncr:1_{6CB37FC2-E2A3-4E8F-88BE-D89A0885A844}" xr6:coauthVersionLast="47" xr6:coauthVersionMax="47" xr10:uidLastSave="{358A1D32-2630-4C16-A5CA-1E4C8C8A3A0A}"/>
  <bookViews>
    <workbookView xWindow="61680" yWindow="500" windowWidth="45340" windowHeight="25120" xr2:uid="{00000000-000D-0000-FFFF-FFFF00000000}"/>
  </bookViews>
  <sheets>
    <sheet name="Table 11.1_LAND_USE_CONSISTENCY" sheetId="4" r:id="rId1"/>
    <sheet name="Table 12.2_IRRIGATION" sheetId="2" r:id="rId2"/>
  </sheets>
  <definedNames>
    <definedName name="_xlnm._FilterDatabase" localSheetId="0" hidden="1">'Table 11.1_LAND_USE_CONSISTENCY'!$A$10:$Q$10</definedName>
    <definedName name="_xlnm.Print_Area" localSheetId="0">'Table 11.1_LAND_USE_CONSISTENCY'!$A$1:$Q$609</definedName>
    <definedName name="_xlnm.Print_Titles" localSheetId="0">'Table 11.1_LAND_USE_CONSISTENCY'!$C:$D,'Table 11.1_LAND_USE_CONSISTENCY'!$2:$9</definedName>
    <definedName name="_xlnm.Print_Titles" localSheetId="1">'Table 12.2_IRRIGATION'!$C:$F,'Table 12.2_IRRIGATION'!$3:$7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93" i="4" l="1"/>
  <c r="F593" i="4"/>
  <c r="G593" i="4"/>
  <c r="H593" i="4"/>
  <c r="E594" i="4"/>
  <c r="F594" i="4"/>
  <c r="G594" i="4"/>
  <c r="H594" i="4"/>
  <c r="E595" i="4"/>
  <c r="F595" i="4"/>
  <c r="G595" i="4"/>
  <c r="H595" i="4"/>
  <c r="E596" i="4"/>
  <c r="F596" i="4"/>
  <c r="G596" i="4"/>
  <c r="H596" i="4"/>
  <c r="N592" i="4"/>
  <c r="H592" i="4"/>
  <c r="G592" i="4"/>
  <c r="F592" i="4"/>
  <c r="E592" i="4"/>
  <c r="O598" i="4"/>
  <c r="N11" i="4" l="1"/>
  <c r="N12" i="4"/>
  <c r="N13" i="4"/>
  <c r="N14" i="4"/>
  <c r="N15" i="4"/>
  <c r="N16" i="4"/>
  <c r="N17" i="4"/>
  <c r="N18" i="4"/>
  <c r="N19" i="4"/>
  <c r="N20" i="4"/>
  <c r="N21" i="4"/>
  <c r="N22" i="4"/>
  <c r="N23" i="4"/>
  <c r="N24" i="4"/>
  <c r="N25" i="4"/>
  <c r="N26" i="4"/>
  <c r="N27" i="4"/>
  <c r="N28" i="4"/>
  <c r="N29" i="4"/>
  <c r="N30" i="4"/>
  <c r="N31" i="4"/>
  <c r="N32" i="4"/>
  <c r="N33" i="4"/>
  <c r="N34" i="4"/>
  <c r="N35" i="4"/>
  <c r="N36" i="4"/>
  <c r="N37" i="4"/>
  <c r="N38" i="4"/>
  <c r="N39" i="4"/>
  <c r="N40" i="4"/>
  <c r="N41" i="4"/>
  <c r="N42" i="4"/>
  <c r="N43" i="4"/>
  <c r="N44" i="4"/>
  <c r="N45" i="4"/>
  <c r="N46" i="4"/>
  <c r="N47" i="4"/>
  <c r="N48" i="4"/>
  <c r="N49" i="4"/>
  <c r="N50" i="4"/>
  <c r="N51" i="4"/>
  <c r="N52" i="4"/>
  <c r="N53" i="4"/>
  <c r="N54" i="4"/>
  <c r="N55" i="4"/>
  <c r="N56" i="4"/>
  <c r="N57" i="4"/>
  <c r="N58" i="4"/>
  <c r="N59" i="4"/>
  <c r="N60" i="4"/>
  <c r="N61" i="4"/>
  <c r="N62" i="4"/>
  <c r="N63" i="4"/>
  <c r="N64" i="4"/>
  <c r="N65" i="4"/>
  <c r="N66" i="4"/>
  <c r="N67" i="4"/>
  <c r="N68" i="4"/>
  <c r="N69" i="4"/>
  <c r="N70" i="4"/>
  <c r="N71" i="4"/>
  <c r="N72" i="4"/>
  <c r="N73" i="4"/>
  <c r="N74" i="4"/>
  <c r="N75" i="4"/>
  <c r="N76" i="4"/>
  <c r="N77" i="4"/>
  <c r="N78" i="4"/>
  <c r="N79" i="4"/>
  <c r="N80" i="4"/>
  <c r="N81" i="4"/>
  <c r="N82" i="4"/>
  <c r="N83" i="4"/>
  <c r="N84" i="4"/>
  <c r="N85" i="4"/>
  <c r="N86" i="4"/>
  <c r="N87" i="4"/>
  <c r="N88" i="4"/>
  <c r="N89" i="4"/>
  <c r="N90" i="4"/>
  <c r="N91" i="4"/>
  <c r="N92" i="4"/>
  <c r="N93" i="4"/>
  <c r="N94" i="4"/>
  <c r="N95" i="4"/>
  <c r="N96" i="4"/>
  <c r="N97" i="4"/>
  <c r="N98" i="4"/>
  <c r="N99" i="4"/>
  <c r="N100" i="4"/>
  <c r="N101" i="4"/>
  <c r="N102" i="4"/>
  <c r="N103" i="4"/>
  <c r="N104" i="4"/>
  <c r="N105" i="4"/>
  <c r="N106" i="4"/>
  <c r="N107" i="4"/>
  <c r="N108" i="4"/>
  <c r="N109" i="4"/>
  <c r="N110" i="4"/>
  <c r="N111" i="4"/>
  <c r="N112" i="4"/>
  <c r="N113" i="4"/>
  <c r="N114" i="4"/>
  <c r="N115" i="4"/>
  <c r="N116" i="4"/>
  <c r="N117" i="4"/>
  <c r="N118" i="4"/>
  <c r="N119" i="4"/>
  <c r="N120" i="4"/>
  <c r="N121" i="4"/>
  <c r="N122" i="4"/>
  <c r="N123" i="4"/>
  <c r="N124" i="4"/>
  <c r="N125" i="4"/>
  <c r="N126" i="4"/>
  <c r="N127" i="4"/>
  <c r="N128" i="4"/>
  <c r="N129" i="4"/>
  <c r="N130" i="4"/>
  <c r="N131" i="4"/>
  <c r="N132" i="4"/>
  <c r="N133" i="4"/>
  <c r="N134" i="4"/>
  <c r="N135" i="4"/>
  <c r="N136" i="4"/>
  <c r="N137" i="4"/>
  <c r="N138" i="4"/>
  <c r="N139" i="4"/>
  <c r="N140" i="4"/>
  <c r="N141" i="4"/>
  <c r="N142" i="4"/>
  <c r="N143" i="4"/>
  <c r="N144" i="4"/>
  <c r="N145" i="4"/>
  <c r="N146" i="4"/>
  <c r="N147" i="4"/>
  <c r="N148" i="4"/>
  <c r="N149" i="4"/>
  <c r="N150" i="4"/>
  <c r="N151" i="4"/>
  <c r="N152" i="4"/>
  <c r="N153" i="4"/>
  <c r="N154" i="4"/>
  <c r="N155" i="4"/>
  <c r="N156" i="4"/>
  <c r="N157" i="4"/>
  <c r="N158" i="4"/>
  <c r="N159" i="4"/>
  <c r="N160" i="4"/>
  <c r="N161" i="4"/>
  <c r="N162" i="4"/>
  <c r="N163" i="4"/>
  <c r="N164" i="4"/>
  <c r="N165" i="4"/>
  <c r="N166" i="4"/>
  <c r="N167" i="4"/>
  <c r="N168" i="4"/>
  <c r="N169" i="4"/>
  <c r="N170" i="4"/>
  <c r="N171" i="4"/>
  <c r="N172" i="4"/>
  <c r="N173" i="4"/>
  <c r="N174" i="4"/>
  <c r="N175" i="4"/>
  <c r="N176" i="4"/>
  <c r="N177" i="4"/>
  <c r="N178" i="4"/>
  <c r="N179" i="4"/>
  <c r="N180" i="4"/>
  <c r="N181" i="4"/>
  <c r="N182" i="4"/>
  <c r="N183" i="4"/>
  <c r="N184" i="4"/>
  <c r="N185" i="4"/>
  <c r="N186" i="4"/>
  <c r="N187" i="4"/>
  <c r="N188" i="4"/>
  <c r="N189" i="4"/>
  <c r="N190" i="4"/>
  <c r="N191" i="4"/>
  <c r="N192" i="4"/>
  <c r="N193" i="4"/>
  <c r="N194" i="4"/>
  <c r="N195" i="4"/>
  <c r="N196" i="4"/>
  <c r="N197" i="4"/>
  <c r="N198" i="4"/>
  <c r="N199" i="4"/>
  <c r="N200" i="4"/>
  <c r="N201" i="4"/>
  <c r="N202" i="4"/>
  <c r="N203" i="4"/>
  <c r="N204" i="4"/>
  <c r="N205" i="4"/>
  <c r="N206" i="4"/>
  <c r="N207" i="4"/>
  <c r="N208" i="4"/>
  <c r="N209" i="4"/>
  <c r="N210" i="4"/>
  <c r="N211" i="4"/>
  <c r="N212" i="4"/>
  <c r="N213" i="4"/>
  <c r="N214" i="4"/>
  <c r="N215" i="4"/>
  <c r="N216" i="4"/>
  <c r="N217" i="4"/>
  <c r="N218" i="4"/>
  <c r="N219" i="4"/>
  <c r="N220" i="4"/>
  <c r="N221" i="4"/>
  <c r="N222" i="4"/>
  <c r="N223" i="4"/>
  <c r="N224" i="4"/>
  <c r="N225" i="4"/>
  <c r="N226" i="4"/>
  <c r="N227" i="4"/>
  <c r="N228" i="4"/>
  <c r="N229" i="4"/>
  <c r="N230" i="4"/>
  <c r="N231" i="4"/>
  <c r="N232" i="4"/>
  <c r="N233" i="4"/>
  <c r="N234" i="4"/>
  <c r="N235" i="4"/>
  <c r="N236" i="4"/>
  <c r="N237" i="4"/>
  <c r="N238" i="4"/>
  <c r="N239" i="4"/>
  <c r="N240" i="4"/>
  <c r="N241" i="4"/>
  <c r="N242" i="4"/>
  <c r="N243" i="4"/>
  <c r="N244" i="4"/>
  <c r="N245" i="4"/>
  <c r="N246" i="4"/>
  <c r="N247" i="4"/>
  <c r="N248" i="4"/>
  <c r="N249" i="4"/>
  <c r="N250" i="4"/>
  <c r="N251" i="4"/>
  <c r="N252" i="4"/>
  <c r="N253" i="4"/>
  <c r="N254" i="4"/>
  <c r="N255" i="4"/>
  <c r="N256" i="4"/>
  <c r="N257" i="4"/>
  <c r="N258" i="4"/>
  <c r="N259" i="4"/>
  <c r="N260" i="4"/>
  <c r="N261" i="4"/>
  <c r="N262" i="4"/>
  <c r="N263" i="4"/>
  <c r="N264" i="4"/>
  <c r="N265" i="4"/>
  <c r="N266" i="4"/>
  <c r="N267" i="4"/>
  <c r="N268" i="4"/>
  <c r="N269" i="4"/>
  <c r="N270" i="4"/>
  <c r="N271" i="4"/>
  <c r="N272" i="4"/>
  <c r="N273" i="4"/>
  <c r="N274" i="4"/>
  <c r="N275" i="4"/>
  <c r="N276" i="4"/>
  <c r="N277" i="4"/>
  <c r="N278" i="4"/>
  <c r="N279" i="4"/>
  <c r="N280" i="4"/>
  <c r="N281" i="4"/>
  <c r="N282" i="4"/>
  <c r="N283" i="4"/>
  <c r="N284" i="4"/>
  <c r="N285" i="4"/>
  <c r="N286" i="4"/>
  <c r="N287" i="4"/>
  <c r="N288" i="4"/>
  <c r="N289" i="4"/>
  <c r="N290" i="4"/>
  <c r="N291" i="4"/>
  <c r="N292" i="4"/>
  <c r="N293" i="4"/>
  <c r="N294" i="4"/>
  <c r="N295" i="4"/>
  <c r="N296" i="4"/>
  <c r="N297" i="4"/>
  <c r="N298" i="4"/>
  <c r="N299" i="4"/>
  <c r="N300" i="4"/>
  <c r="N301" i="4"/>
  <c r="N302" i="4"/>
  <c r="N303" i="4"/>
  <c r="N304" i="4"/>
  <c r="N305" i="4"/>
  <c r="N306" i="4"/>
  <c r="N307" i="4"/>
  <c r="N308" i="4"/>
  <c r="N309" i="4"/>
  <c r="N310" i="4"/>
  <c r="N311" i="4"/>
  <c r="N312" i="4"/>
  <c r="N313" i="4"/>
  <c r="N314" i="4"/>
  <c r="N315" i="4"/>
  <c r="N316" i="4"/>
  <c r="N317" i="4"/>
  <c r="N318" i="4"/>
  <c r="N319" i="4"/>
  <c r="N320" i="4"/>
  <c r="N321" i="4"/>
  <c r="N322" i="4"/>
  <c r="N323" i="4"/>
  <c r="N324" i="4"/>
  <c r="N325" i="4"/>
  <c r="N326" i="4"/>
  <c r="N327" i="4"/>
  <c r="N328" i="4"/>
  <c r="N329" i="4"/>
  <c r="N330" i="4"/>
  <c r="N331" i="4"/>
  <c r="N332" i="4"/>
  <c r="N333" i="4"/>
  <c r="N334" i="4"/>
  <c r="N335" i="4"/>
  <c r="N336" i="4"/>
  <c r="N337" i="4"/>
  <c r="N338" i="4"/>
  <c r="N339" i="4"/>
  <c r="N340" i="4"/>
  <c r="N341" i="4"/>
  <c r="N342" i="4"/>
  <c r="N343" i="4"/>
  <c r="N344" i="4"/>
  <c r="N345" i="4"/>
  <c r="N346" i="4"/>
  <c r="N347" i="4"/>
  <c r="N348" i="4"/>
  <c r="N349" i="4"/>
  <c r="N350" i="4"/>
  <c r="N351" i="4"/>
  <c r="N352" i="4"/>
  <c r="N353" i="4"/>
  <c r="N354" i="4"/>
  <c r="N355" i="4"/>
  <c r="N356" i="4"/>
  <c r="N357" i="4"/>
  <c r="N358" i="4"/>
  <c r="N359" i="4"/>
  <c r="N360" i="4"/>
  <c r="N361" i="4"/>
  <c r="N362" i="4"/>
  <c r="N363" i="4"/>
  <c r="N364" i="4"/>
  <c r="N365" i="4"/>
  <c r="N366" i="4"/>
  <c r="N367" i="4"/>
  <c r="N368" i="4"/>
  <c r="N369" i="4"/>
  <c r="N370" i="4"/>
  <c r="N371" i="4"/>
  <c r="N372" i="4"/>
  <c r="N373" i="4"/>
  <c r="N374" i="4"/>
  <c r="N375" i="4"/>
  <c r="N376" i="4"/>
  <c r="N377" i="4"/>
  <c r="N378" i="4"/>
  <c r="N379" i="4"/>
  <c r="N380" i="4"/>
  <c r="N381" i="4"/>
  <c r="N382" i="4"/>
  <c r="N383" i="4"/>
  <c r="N384" i="4"/>
  <c r="N385" i="4"/>
  <c r="N386" i="4"/>
  <c r="N387" i="4"/>
  <c r="N388" i="4"/>
  <c r="N389" i="4"/>
  <c r="N390" i="4"/>
  <c r="N391" i="4"/>
  <c r="N392" i="4"/>
  <c r="N393" i="4"/>
  <c r="N394" i="4"/>
  <c r="N395" i="4"/>
  <c r="N396" i="4"/>
  <c r="N397" i="4"/>
  <c r="N398" i="4"/>
  <c r="N399" i="4"/>
  <c r="N400" i="4"/>
  <c r="N401" i="4"/>
  <c r="N402" i="4"/>
  <c r="N403" i="4"/>
  <c r="N404" i="4"/>
  <c r="N405" i="4"/>
  <c r="N406" i="4"/>
  <c r="N407" i="4"/>
  <c r="N408" i="4"/>
  <c r="N409" i="4"/>
  <c r="N410" i="4"/>
  <c r="N411" i="4"/>
  <c r="N412" i="4"/>
  <c r="N413" i="4"/>
  <c r="N414" i="4"/>
  <c r="N415" i="4"/>
  <c r="N416" i="4"/>
  <c r="N417" i="4"/>
  <c r="N418" i="4"/>
  <c r="N419" i="4"/>
  <c r="N420" i="4"/>
  <c r="N421" i="4"/>
  <c r="N422" i="4"/>
  <c r="N423" i="4"/>
  <c r="N424" i="4"/>
  <c r="N425" i="4"/>
  <c r="N426" i="4"/>
  <c r="N427" i="4"/>
  <c r="N428" i="4"/>
  <c r="N429" i="4"/>
  <c r="N430" i="4"/>
  <c r="N431" i="4"/>
  <c r="N432" i="4"/>
  <c r="N433" i="4"/>
  <c r="N434" i="4"/>
  <c r="N435" i="4"/>
  <c r="N436" i="4"/>
  <c r="N437" i="4"/>
  <c r="N438" i="4"/>
  <c r="N439" i="4"/>
  <c r="N440" i="4"/>
  <c r="N441" i="4"/>
  <c r="N442" i="4"/>
  <c r="N443" i="4"/>
  <c r="N444" i="4"/>
  <c r="N445" i="4"/>
  <c r="N446" i="4"/>
  <c r="N447" i="4"/>
  <c r="N448" i="4"/>
  <c r="N449" i="4"/>
  <c r="N450" i="4"/>
  <c r="N451" i="4"/>
  <c r="N452" i="4"/>
  <c r="N453" i="4"/>
  <c r="N454" i="4"/>
  <c r="N455" i="4"/>
  <c r="N456" i="4"/>
  <c r="N457" i="4"/>
  <c r="N458" i="4"/>
  <c r="N459" i="4"/>
  <c r="N460" i="4"/>
  <c r="N461" i="4"/>
  <c r="N462" i="4"/>
  <c r="N463" i="4"/>
  <c r="N464" i="4"/>
  <c r="N465" i="4"/>
  <c r="N466" i="4"/>
  <c r="N467" i="4"/>
  <c r="N468" i="4"/>
  <c r="N469" i="4"/>
  <c r="N470" i="4"/>
  <c r="N471" i="4"/>
  <c r="N472" i="4"/>
  <c r="N473" i="4"/>
  <c r="N474" i="4"/>
  <c r="N475" i="4"/>
  <c r="N476" i="4"/>
  <c r="N477" i="4"/>
  <c r="N478" i="4"/>
  <c r="N479" i="4"/>
  <c r="N480" i="4"/>
  <c r="N481" i="4"/>
  <c r="N482" i="4"/>
  <c r="N483" i="4"/>
  <c r="N484" i="4"/>
  <c r="N485" i="4"/>
  <c r="N486" i="4"/>
  <c r="N487" i="4"/>
  <c r="N488" i="4"/>
  <c r="N489" i="4"/>
  <c r="N490" i="4"/>
  <c r="N491" i="4"/>
  <c r="N492" i="4"/>
  <c r="N493" i="4"/>
  <c r="N494" i="4"/>
  <c r="N495" i="4"/>
  <c r="N496" i="4"/>
  <c r="N497" i="4"/>
  <c r="N498" i="4"/>
  <c r="N499" i="4"/>
  <c r="N500" i="4"/>
  <c r="N501" i="4"/>
  <c r="N502" i="4"/>
  <c r="N503" i="4"/>
  <c r="N504" i="4"/>
  <c r="N505" i="4"/>
  <c r="N506" i="4"/>
  <c r="N507" i="4"/>
  <c r="N508" i="4"/>
  <c r="N509" i="4"/>
  <c r="N510" i="4"/>
  <c r="N511" i="4"/>
  <c r="N512" i="4"/>
  <c r="N513" i="4"/>
  <c r="N514" i="4"/>
  <c r="N515" i="4"/>
  <c r="N516" i="4"/>
  <c r="N517" i="4"/>
  <c r="N518" i="4"/>
  <c r="N519" i="4"/>
  <c r="N520" i="4"/>
  <c r="N521" i="4"/>
  <c r="N522" i="4"/>
  <c r="N523" i="4"/>
  <c r="N524" i="4"/>
  <c r="N525" i="4"/>
  <c r="N526" i="4"/>
  <c r="N527" i="4"/>
  <c r="N528" i="4"/>
  <c r="N529" i="4"/>
  <c r="N530" i="4"/>
  <c r="N531" i="4"/>
  <c r="N532" i="4"/>
  <c r="N533" i="4"/>
  <c r="N534" i="4"/>
  <c r="N535" i="4"/>
  <c r="N536" i="4"/>
  <c r="N537" i="4"/>
  <c r="N538" i="4"/>
  <c r="N539" i="4"/>
  <c r="N540" i="4"/>
  <c r="N541" i="4"/>
  <c r="N542" i="4"/>
  <c r="N543" i="4"/>
  <c r="N544" i="4"/>
  <c r="N545" i="4"/>
  <c r="N546" i="4"/>
  <c r="N547" i="4"/>
  <c r="N548" i="4"/>
  <c r="N549" i="4"/>
  <c r="N550" i="4"/>
  <c r="N551" i="4"/>
  <c r="N552" i="4"/>
  <c r="N553" i="4"/>
  <c r="N554" i="4"/>
  <c r="N555" i="4"/>
  <c r="N556" i="4"/>
  <c r="N557" i="4"/>
  <c r="N558" i="4"/>
  <c r="N559" i="4"/>
  <c r="N560" i="4"/>
  <c r="N561" i="4"/>
  <c r="N562" i="4"/>
  <c r="N563" i="4"/>
  <c r="N564" i="4"/>
  <c r="N565" i="4"/>
  <c r="N566" i="4"/>
  <c r="N567" i="4"/>
  <c r="N568" i="4"/>
  <c r="N569" i="4"/>
  <c r="N570" i="4"/>
  <c r="N571" i="4"/>
  <c r="N572" i="4"/>
  <c r="N573" i="4"/>
  <c r="N574" i="4"/>
  <c r="N575" i="4"/>
  <c r="N576" i="4"/>
  <c r="N577" i="4"/>
  <c r="N578" i="4"/>
  <c r="N579" i="4"/>
  <c r="N580" i="4"/>
  <c r="N581" i="4"/>
  <c r="N582" i="4"/>
  <c r="N583" i="4"/>
  <c r="N584" i="4"/>
  <c r="N585" i="4"/>
  <c r="N586" i="4"/>
  <c r="N587" i="4"/>
  <c r="N588" i="4"/>
  <c r="N589" i="4"/>
  <c r="N590" i="4"/>
  <c r="N591" i="4"/>
  <c r="N10" i="4"/>
  <c r="E11" i="4"/>
  <c r="E12" i="4"/>
  <c r="E13" i="4"/>
  <c r="E14" i="4"/>
  <c r="E15" i="4"/>
  <c r="E16" i="4"/>
  <c r="E17" i="4"/>
  <c r="E18" i="4"/>
  <c r="E19" i="4"/>
  <c r="E20" i="4"/>
  <c r="E21" i="4"/>
  <c r="E22" i="4"/>
  <c r="E23" i="4"/>
  <c r="E24" i="4"/>
  <c r="E25" i="4"/>
  <c r="E26" i="4"/>
  <c r="E27" i="4"/>
  <c r="E28" i="4"/>
  <c r="E29" i="4"/>
  <c r="E30" i="4"/>
  <c r="E31" i="4"/>
  <c r="E32" i="4"/>
  <c r="E33" i="4"/>
  <c r="E34" i="4"/>
  <c r="E35" i="4"/>
  <c r="E36" i="4"/>
  <c r="E37" i="4"/>
  <c r="E38" i="4"/>
  <c r="E39" i="4"/>
  <c r="E40" i="4"/>
  <c r="E41" i="4"/>
  <c r="E42" i="4"/>
  <c r="E43" i="4"/>
  <c r="E44" i="4"/>
  <c r="E45" i="4"/>
  <c r="E46" i="4"/>
  <c r="E47" i="4"/>
  <c r="E48" i="4"/>
  <c r="E49" i="4"/>
  <c r="E50" i="4"/>
  <c r="E51" i="4"/>
  <c r="E52" i="4"/>
  <c r="E53" i="4"/>
  <c r="E54" i="4"/>
  <c r="E55" i="4"/>
  <c r="E56" i="4"/>
  <c r="E57" i="4"/>
  <c r="E58" i="4"/>
  <c r="E59" i="4"/>
  <c r="E60" i="4"/>
  <c r="E61" i="4"/>
  <c r="E62" i="4"/>
  <c r="E63" i="4"/>
  <c r="E64" i="4"/>
  <c r="E65" i="4"/>
  <c r="E66" i="4"/>
  <c r="E67" i="4"/>
  <c r="E68" i="4"/>
  <c r="E69" i="4"/>
  <c r="E70" i="4"/>
  <c r="E71" i="4"/>
  <c r="E72" i="4"/>
  <c r="E73" i="4"/>
  <c r="E74" i="4"/>
  <c r="E75" i="4"/>
  <c r="E76" i="4"/>
  <c r="E77" i="4"/>
  <c r="E78" i="4"/>
  <c r="E79" i="4"/>
  <c r="E80" i="4"/>
  <c r="E81" i="4"/>
  <c r="E82" i="4"/>
  <c r="E83" i="4"/>
  <c r="E84" i="4"/>
  <c r="E85" i="4"/>
  <c r="E86" i="4"/>
  <c r="E87" i="4"/>
  <c r="E88" i="4"/>
  <c r="E89" i="4"/>
  <c r="E90" i="4"/>
  <c r="E91" i="4"/>
  <c r="E92" i="4"/>
  <c r="E93" i="4"/>
  <c r="E94" i="4"/>
  <c r="E95" i="4"/>
  <c r="E96" i="4"/>
  <c r="E97" i="4"/>
  <c r="E98" i="4"/>
  <c r="E99" i="4"/>
  <c r="E100" i="4"/>
  <c r="E101" i="4"/>
  <c r="E102" i="4"/>
  <c r="E103" i="4"/>
  <c r="E104" i="4"/>
  <c r="E105" i="4"/>
  <c r="E106" i="4"/>
  <c r="E107" i="4"/>
  <c r="E108" i="4"/>
  <c r="E109" i="4"/>
  <c r="E110" i="4"/>
  <c r="E111" i="4"/>
  <c r="E112" i="4"/>
  <c r="E113" i="4"/>
  <c r="E114" i="4"/>
  <c r="E115" i="4"/>
  <c r="E116" i="4"/>
  <c r="E117" i="4"/>
  <c r="E118" i="4"/>
  <c r="E119" i="4"/>
  <c r="E120" i="4"/>
  <c r="E121" i="4"/>
  <c r="E122" i="4"/>
  <c r="E123" i="4"/>
  <c r="E124" i="4"/>
  <c r="E125" i="4"/>
  <c r="E126" i="4"/>
  <c r="E127" i="4"/>
  <c r="E128" i="4"/>
  <c r="E129" i="4"/>
  <c r="E130" i="4"/>
  <c r="E131" i="4"/>
  <c r="E132" i="4"/>
  <c r="E133" i="4"/>
  <c r="E134" i="4"/>
  <c r="E135" i="4"/>
  <c r="E136" i="4"/>
  <c r="E137" i="4"/>
  <c r="E138" i="4"/>
  <c r="E139" i="4"/>
  <c r="E140" i="4"/>
  <c r="E141" i="4"/>
  <c r="E142" i="4"/>
  <c r="E143" i="4"/>
  <c r="E144" i="4"/>
  <c r="E145" i="4"/>
  <c r="E146" i="4"/>
  <c r="E147" i="4"/>
  <c r="E148" i="4"/>
  <c r="E149" i="4"/>
  <c r="E150" i="4"/>
  <c r="E151" i="4"/>
  <c r="E152" i="4"/>
  <c r="E153" i="4"/>
  <c r="E154" i="4"/>
  <c r="E155" i="4"/>
  <c r="E156" i="4"/>
  <c r="E157" i="4"/>
  <c r="E158" i="4"/>
  <c r="E159" i="4"/>
  <c r="E160" i="4"/>
  <c r="E161" i="4"/>
  <c r="E162" i="4"/>
  <c r="E163" i="4"/>
  <c r="E164" i="4"/>
  <c r="E165" i="4"/>
  <c r="E166" i="4"/>
  <c r="E167" i="4"/>
  <c r="E168" i="4"/>
  <c r="E169" i="4"/>
  <c r="E170" i="4"/>
  <c r="E171" i="4"/>
  <c r="E172" i="4"/>
  <c r="E173" i="4"/>
  <c r="E174" i="4"/>
  <c r="E175" i="4"/>
  <c r="E176" i="4"/>
  <c r="E177" i="4"/>
  <c r="E178" i="4"/>
  <c r="E179" i="4"/>
  <c r="E180" i="4"/>
  <c r="E181" i="4"/>
  <c r="E182" i="4"/>
  <c r="E183" i="4"/>
  <c r="E184" i="4"/>
  <c r="E185" i="4"/>
  <c r="E186" i="4"/>
  <c r="E187" i="4"/>
  <c r="E188" i="4"/>
  <c r="E189" i="4"/>
  <c r="E190" i="4"/>
  <c r="E191" i="4"/>
  <c r="E192" i="4"/>
  <c r="E193" i="4"/>
  <c r="E194" i="4"/>
  <c r="E195" i="4"/>
  <c r="E196" i="4"/>
  <c r="E197" i="4"/>
  <c r="E198" i="4"/>
  <c r="E199" i="4"/>
  <c r="E200" i="4"/>
  <c r="E201" i="4"/>
  <c r="E202" i="4"/>
  <c r="E203" i="4"/>
  <c r="E204" i="4"/>
  <c r="E205" i="4"/>
  <c r="E206" i="4"/>
  <c r="E207" i="4"/>
  <c r="E208" i="4"/>
  <c r="E209" i="4"/>
  <c r="E210" i="4"/>
  <c r="E211" i="4"/>
  <c r="E212" i="4"/>
  <c r="E213" i="4"/>
  <c r="E214" i="4"/>
  <c r="E215" i="4"/>
  <c r="E216" i="4"/>
  <c r="E217" i="4"/>
  <c r="E218" i="4"/>
  <c r="E219" i="4"/>
  <c r="E220" i="4"/>
  <c r="E221" i="4"/>
  <c r="E222" i="4"/>
  <c r="E223" i="4"/>
  <c r="E224" i="4"/>
  <c r="E225" i="4"/>
  <c r="E226" i="4"/>
  <c r="E227" i="4"/>
  <c r="E228" i="4"/>
  <c r="E229" i="4"/>
  <c r="E230" i="4"/>
  <c r="E231" i="4"/>
  <c r="E232" i="4"/>
  <c r="E233" i="4"/>
  <c r="E234" i="4"/>
  <c r="E235" i="4"/>
  <c r="E236" i="4"/>
  <c r="E237" i="4"/>
  <c r="E238" i="4"/>
  <c r="E239" i="4"/>
  <c r="E240" i="4"/>
  <c r="E241" i="4"/>
  <c r="E242" i="4"/>
  <c r="E243" i="4"/>
  <c r="E244" i="4"/>
  <c r="E245" i="4"/>
  <c r="E246" i="4"/>
  <c r="E247" i="4"/>
  <c r="E248" i="4"/>
  <c r="E249" i="4"/>
  <c r="E250" i="4"/>
  <c r="E251" i="4"/>
  <c r="E252" i="4"/>
  <c r="E253" i="4"/>
  <c r="E254" i="4"/>
  <c r="E255" i="4"/>
  <c r="E256" i="4"/>
  <c r="E257" i="4"/>
  <c r="E258" i="4"/>
  <c r="E259" i="4"/>
  <c r="E260" i="4"/>
  <c r="E261" i="4"/>
  <c r="E262" i="4"/>
  <c r="E263" i="4"/>
  <c r="E264" i="4"/>
  <c r="E265" i="4"/>
  <c r="E266" i="4"/>
  <c r="E267" i="4"/>
  <c r="E268" i="4"/>
  <c r="E269" i="4"/>
  <c r="E270" i="4"/>
  <c r="E271" i="4"/>
  <c r="E272" i="4"/>
  <c r="E273" i="4"/>
  <c r="E274" i="4"/>
  <c r="E275" i="4"/>
  <c r="E276" i="4"/>
  <c r="E277" i="4"/>
  <c r="E278" i="4"/>
  <c r="E279" i="4"/>
  <c r="E280" i="4"/>
  <c r="E281" i="4"/>
  <c r="E282" i="4"/>
  <c r="E283" i="4"/>
  <c r="E284" i="4"/>
  <c r="E285" i="4"/>
  <c r="E286" i="4"/>
  <c r="E287" i="4"/>
  <c r="E288" i="4"/>
  <c r="E289" i="4"/>
  <c r="E290" i="4"/>
  <c r="E291" i="4"/>
  <c r="E292" i="4"/>
  <c r="E293" i="4"/>
  <c r="E294" i="4"/>
  <c r="E295" i="4"/>
  <c r="E296" i="4"/>
  <c r="E297" i="4"/>
  <c r="E298" i="4"/>
  <c r="E299" i="4"/>
  <c r="E300" i="4"/>
  <c r="E301" i="4"/>
  <c r="E302" i="4"/>
  <c r="E303" i="4"/>
  <c r="E304" i="4"/>
  <c r="E305" i="4"/>
  <c r="E306" i="4"/>
  <c r="E307" i="4"/>
  <c r="E308" i="4"/>
  <c r="E309" i="4"/>
  <c r="E310" i="4"/>
  <c r="E311" i="4"/>
  <c r="E312" i="4"/>
  <c r="E313" i="4"/>
  <c r="E314" i="4"/>
  <c r="E315" i="4"/>
  <c r="E316" i="4"/>
  <c r="E317" i="4"/>
  <c r="E318" i="4"/>
  <c r="E319" i="4"/>
  <c r="E320" i="4"/>
  <c r="E321" i="4"/>
  <c r="E322" i="4"/>
  <c r="E323" i="4"/>
  <c r="E324" i="4"/>
  <c r="E325" i="4"/>
  <c r="E326" i="4"/>
  <c r="E327" i="4"/>
  <c r="E328" i="4"/>
  <c r="E329" i="4"/>
  <c r="E330" i="4"/>
  <c r="E331" i="4"/>
  <c r="E332" i="4"/>
  <c r="E333" i="4"/>
  <c r="E334" i="4"/>
  <c r="E335" i="4"/>
  <c r="E336" i="4"/>
  <c r="E337" i="4"/>
  <c r="E338" i="4"/>
  <c r="E339" i="4"/>
  <c r="E340" i="4"/>
  <c r="E341" i="4"/>
  <c r="E342" i="4"/>
  <c r="E343" i="4"/>
  <c r="E344" i="4"/>
  <c r="E345" i="4"/>
  <c r="E346" i="4"/>
  <c r="E347" i="4"/>
  <c r="E348" i="4"/>
  <c r="E349" i="4"/>
  <c r="E350" i="4"/>
  <c r="E351" i="4"/>
  <c r="E352" i="4"/>
  <c r="E353" i="4"/>
  <c r="E354" i="4"/>
  <c r="E355" i="4"/>
  <c r="E356" i="4"/>
  <c r="E357" i="4"/>
  <c r="E358" i="4"/>
  <c r="E359" i="4"/>
  <c r="E360" i="4"/>
  <c r="E361" i="4"/>
  <c r="E362" i="4"/>
  <c r="E363" i="4"/>
  <c r="E364" i="4"/>
  <c r="E365" i="4"/>
  <c r="E366" i="4"/>
  <c r="E367" i="4"/>
  <c r="E368" i="4"/>
  <c r="E369" i="4"/>
  <c r="E370" i="4"/>
  <c r="E371" i="4"/>
  <c r="E372" i="4"/>
  <c r="E373" i="4"/>
  <c r="E374" i="4"/>
  <c r="E375" i="4"/>
  <c r="E376" i="4"/>
  <c r="E377" i="4"/>
  <c r="E378" i="4"/>
  <c r="E379" i="4"/>
  <c r="E380" i="4"/>
  <c r="E381" i="4"/>
  <c r="E382" i="4"/>
  <c r="E383" i="4"/>
  <c r="E384" i="4"/>
  <c r="E385" i="4"/>
  <c r="E386" i="4"/>
  <c r="E387" i="4"/>
  <c r="E388" i="4"/>
  <c r="E389" i="4"/>
  <c r="E390" i="4"/>
  <c r="E391" i="4"/>
  <c r="E392" i="4"/>
  <c r="E393" i="4"/>
  <c r="E394" i="4"/>
  <c r="E395" i="4"/>
  <c r="E396" i="4"/>
  <c r="E397" i="4"/>
  <c r="E398" i="4"/>
  <c r="E399" i="4"/>
  <c r="E400" i="4"/>
  <c r="E401" i="4"/>
  <c r="E402" i="4"/>
  <c r="E403" i="4"/>
  <c r="E404" i="4"/>
  <c r="E405" i="4"/>
  <c r="E406" i="4"/>
  <c r="E407" i="4"/>
  <c r="E408" i="4"/>
  <c r="E409" i="4"/>
  <c r="E410" i="4"/>
  <c r="E411" i="4"/>
  <c r="E412" i="4"/>
  <c r="E413" i="4"/>
  <c r="E414" i="4"/>
  <c r="E415" i="4"/>
  <c r="E416" i="4"/>
  <c r="E417" i="4"/>
  <c r="E418" i="4"/>
  <c r="E419" i="4"/>
  <c r="E420" i="4"/>
  <c r="E421" i="4"/>
  <c r="E422" i="4"/>
  <c r="E423" i="4"/>
  <c r="E424" i="4"/>
  <c r="E425" i="4"/>
  <c r="E426" i="4"/>
  <c r="E427" i="4"/>
  <c r="E428" i="4"/>
  <c r="E429" i="4"/>
  <c r="E430" i="4"/>
  <c r="E431" i="4"/>
  <c r="E432" i="4"/>
  <c r="E433" i="4"/>
  <c r="E434" i="4"/>
  <c r="E435" i="4"/>
  <c r="E436" i="4"/>
  <c r="E437" i="4"/>
  <c r="E438" i="4"/>
  <c r="E439" i="4"/>
  <c r="E440" i="4"/>
  <c r="E441" i="4"/>
  <c r="E442" i="4"/>
  <c r="E443" i="4"/>
  <c r="E444" i="4"/>
  <c r="E445" i="4"/>
  <c r="E446" i="4"/>
  <c r="E447" i="4"/>
  <c r="E448" i="4"/>
  <c r="E449" i="4"/>
  <c r="E450" i="4"/>
  <c r="E451" i="4"/>
  <c r="E452" i="4"/>
  <c r="E453" i="4"/>
  <c r="E454" i="4"/>
  <c r="E455" i="4"/>
  <c r="E456" i="4"/>
  <c r="E457" i="4"/>
  <c r="E458" i="4"/>
  <c r="E459" i="4"/>
  <c r="E460" i="4"/>
  <c r="E461" i="4"/>
  <c r="E462" i="4"/>
  <c r="E463" i="4"/>
  <c r="E464" i="4"/>
  <c r="E465" i="4"/>
  <c r="E466" i="4"/>
  <c r="E467" i="4"/>
  <c r="E468" i="4"/>
  <c r="E469" i="4"/>
  <c r="E470" i="4"/>
  <c r="E471" i="4"/>
  <c r="E472" i="4"/>
  <c r="E473" i="4"/>
  <c r="E474" i="4"/>
  <c r="E475" i="4"/>
  <c r="E476" i="4"/>
  <c r="E477" i="4"/>
  <c r="E478" i="4"/>
  <c r="E479" i="4"/>
  <c r="E480" i="4"/>
  <c r="E481" i="4"/>
  <c r="E482" i="4"/>
  <c r="E483" i="4"/>
  <c r="E484" i="4"/>
  <c r="E485" i="4"/>
  <c r="E486" i="4"/>
  <c r="E487" i="4"/>
  <c r="E488" i="4"/>
  <c r="E489" i="4"/>
  <c r="E490" i="4"/>
  <c r="E491" i="4"/>
  <c r="E492" i="4"/>
  <c r="E493" i="4"/>
  <c r="E494" i="4"/>
  <c r="E495" i="4"/>
  <c r="E496" i="4"/>
  <c r="E497" i="4"/>
  <c r="E498" i="4"/>
  <c r="E499" i="4"/>
  <c r="E500" i="4"/>
  <c r="E501" i="4"/>
  <c r="E502" i="4"/>
  <c r="E503" i="4"/>
  <c r="E504" i="4"/>
  <c r="E505" i="4"/>
  <c r="E506" i="4"/>
  <c r="E507" i="4"/>
  <c r="E508" i="4"/>
  <c r="E509" i="4"/>
  <c r="E510" i="4"/>
  <c r="E511" i="4"/>
  <c r="E512" i="4"/>
  <c r="E513" i="4"/>
  <c r="E514" i="4"/>
  <c r="E515" i="4"/>
  <c r="E516" i="4"/>
  <c r="E517" i="4"/>
  <c r="E518" i="4"/>
  <c r="E519" i="4"/>
  <c r="E520" i="4"/>
  <c r="E521" i="4"/>
  <c r="E522" i="4"/>
  <c r="E523" i="4"/>
  <c r="E524" i="4"/>
  <c r="E525" i="4"/>
  <c r="E526" i="4"/>
  <c r="E527" i="4"/>
  <c r="E528" i="4"/>
  <c r="E529" i="4"/>
  <c r="E530" i="4"/>
  <c r="E531" i="4"/>
  <c r="E532" i="4"/>
  <c r="E533" i="4"/>
  <c r="E534" i="4"/>
  <c r="E535" i="4"/>
  <c r="E536" i="4"/>
  <c r="E537" i="4"/>
  <c r="E538" i="4"/>
  <c r="E539" i="4"/>
  <c r="E540" i="4"/>
  <c r="E541" i="4"/>
  <c r="E542" i="4"/>
  <c r="E543" i="4"/>
  <c r="E544" i="4"/>
  <c r="E545" i="4"/>
  <c r="E546" i="4"/>
  <c r="E547" i="4"/>
  <c r="E548" i="4"/>
  <c r="E549" i="4"/>
  <c r="E550" i="4"/>
  <c r="E551" i="4"/>
  <c r="E552" i="4"/>
  <c r="E553" i="4"/>
  <c r="E554" i="4"/>
  <c r="E555" i="4"/>
  <c r="E556" i="4"/>
  <c r="E557" i="4"/>
  <c r="E558" i="4"/>
  <c r="E559" i="4"/>
  <c r="E560" i="4"/>
  <c r="E561" i="4"/>
  <c r="E562" i="4"/>
  <c r="E563" i="4"/>
  <c r="E564" i="4"/>
  <c r="E565" i="4"/>
  <c r="E566" i="4"/>
  <c r="E567" i="4"/>
  <c r="E568" i="4"/>
  <c r="E569" i="4"/>
  <c r="E570" i="4"/>
  <c r="E571" i="4"/>
  <c r="E572" i="4"/>
  <c r="E573" i="4"/>
  <c r="E574" i="4"/>
  <c r="E575" i="4"/>
  <c r="E576" i="4"/>
  <c r="E577" i="4"/>
  <c r="E578" i="4"/>
  <c r="E579" i="4"/>
  <c r="E580" i="4"/>
  <c r="E581" i="4"/>
  <c r="E582" i="4"/>
  <c r="E583" i="4"/>
  <c r="E584" i="4"/>
  <c r="E585" i="4"/>
  <c r="E586" i="4"/>
  <c r="E587" i="4"/>
  <c r="E588" i="4"/>
  <c r="E589" i="4"/>
  <c r="E590" i="4"/>
  <c r="E591" i="4"/>
  <c r="E10" i="4"/>
  <c r="F11" i="4"/>
  <c r="G11" i="4"/>
  <c r="H11" i="4"/>
  <c r="F12" i="4"/>
  <c r="G12" i="4"/>
  <c r="H12" i="4"/>
  <c r="F13" i="4"/>
  <c r="G13" i="4"/>
  <c r="H13" i="4"/>
  <c r="F14" i="4"/>
  <c r="G14" i="4"/>
  <c r="H14" i="4"/>
  <c r="F15" i="4"/>
  <c r="G15" i="4"/>
  <c r="H15" i="4"/>
  <c r="F16" i="4"/>
  <c r="G16" i="4"/>
  <c r="H16" i="4"/>
  <c r="F17" i="4"/>
  <c r="G17" i="4"/>
  <c r="H17" i="4"/>
  <c r="F18" i="4"/>
  <c r="G18" i="4"/>
  <c r="H18" i="4"/>
  <c r="F19" i="4"/>
  <c r="G19" i="4"/>
  <c r="H19" i="4"/>
  <c r="F20" i="4"/>
  <c r="G20" i="4"/>
  <c r="H20" i="4"/>
  <c r="F21" i="4"/>
  <c r="G21" i="4"/>
  <c r="H21" i="4"/>
  <c r="F22" i="4"/>
  <c r="G22" i="4"/>
  <c r="H22" i="4"/>
  <c r="F23" i="4"/>
  <c r="G23" i="4"/>
  <c r="H23" i="4"/>
  <c r="F24" i="4"/>
  <c r="G24" i="4"/>
  <c r="H24" i="4"/>
  <c r="F25" i="4"/>
  <c r="G25" i="4"/>
  <c r="H25" i="4"/>
  <c r="F26" i="4"/>
  <c r="G26" i="4"/>
  <c r="H26" i="4"/>
  <c r="F27" i="4"/>
  <c r="G27" i="4"/>
  <c r="H27" i="4"/>
  <c r="F28" i="4"/>
  <c r="G28" i="4"/>
  <c r="H28" i="4"/>
  <c r="F29" i="4"/>
  <c r="G29" i="4"/>
  <c r="H29" i="4"/>
  <c r="F30" i="4"/>
  <c r="G30" i="4"/>
  <c r="H30" i="4"/>
  <c r="F31" i="4"/>
  <c r="G31" i="4"/>
  <c r="H31" i="4"/>
  <c r="F32" i="4"/>
  <c r="G32" i="4"/>
  <c r="H32" i="4"/>
  <c r="F33" i="4"/>
  <c r="G33" i="4"/>
  <c r="H33" i="4"/>
  <c r="F34" i="4"/>
  <c r="G34" i="4"/>
  <c r="H34" i="4"/>
  <c r="F35" i="4"/>
  <c r="G35" i="4"/>
  <c r="H35" i="4"/>
  <c r="F36" i="4"/>
  <c r="G36" i="4"/>
  <c r="H36" i="4"/>
  <c r="F37" i="4"/>
  <c r="G37" i="4"/>
  <c r="H37" i="4"/>
  <c r="F38" i="4"/>
  <c r="G38" i="4"/>
  <c r="H38" i="4"/>
  <c r="F39" i="4"/>
  <c r="G39" i="4"/>
  <c r="H39" i="4"/>
  <c r="F40" i="4"/>
  <c r="G40" i="4"/>
  <c r="H40" i="4"/>
  <c r="F41" i="4"/>
  <c r="G41" i="4"/>
  <c r="H41" i="4"/>
  <c r="F42" i="4"/>
  <c r="G42" i="4"/>
  <c r="H42" i="4"/>
  <c r="F43" i="4"/>
  <c r="G43" i="4"/>
  <c r="H43" i="4"/>
  <c r="F44" i="4"/>
  <c r="G44" i="4"/>
  <c r="H44" i="4"/>
  <c r="F45" i="4"/>
  <c r="G45" i="4"/>
  <c r="H45" i="4"/>
  <c r="F46" i="4"/>
  <c r="G46" i="4"/>
  <c r="H46" i="4"/>
  <c r="F47" i="4"/>
  <c r="G47" i="4"/>
  <c r="H47" i="4"/>
  <c r="F48" i="4"/>
  <c r="G48" i="4"/>
  <c r="H48" i="4"/>
  <c r="F49" i="4"/>
  <c r="G49" i="4"/>
  <c r="H49" i="4"/>
  <c r="F50" i="4"/>
  <c r="G50" i="4"/>
  <c r="H50" i="4"/>
  <c r="F51" i="4"/>
  <c r="G51" i="4"/>
  <c r="H51" i="4"/>
  <c r="F52" i="4"/>
  <c r="G52" i="4"/>
  <c r="H52" i="4"/>
  <c r="F53" i="4"/>
  <c r="G53" i="4"/>
  <c r="H53" i="4"/>
  <c r="F54" i="4"/>
  <c r="G54" i="4"/>
  <c r="H54" i="4"/>
  <c r="F55" i="4"/>
  <c r="G55" i="4"/>
  <c r="H55" i="4"/>
  <c r="F56" i="4"/>
  <c r="G56" i="4"/>
  <c r="H56" i="4"/>
  <c r="F57" i="4"/>
  <c r="G57" i="4"/>
  <c r="H57" i="4"/>
  <c r="F58" i="4"/>
  <c r="G58" i="4"/>
  <c r="H58" i="4"/>
  <c r="F59" i="4"/>
  <c r="G59" i="4"/>
  <c r="H59" i="4"/>
  <c r="F60" i="4"/>
  <c r="G60" i="4"/>
  <c r="H60" i="4"/>
  <c r="F61" i="4"/>
  <c r="G61" i="4"/>
  <c r="H61" i="4"/>
  <c r="F62" i="4"/>
  <c r="G62" i="4"/>
  <c r="H62" i="4"/>
  <c r="F63" i="4"/>
  <c r="G63" i="4"/>
  <c r="H63" i="4"/>
  <c r="F64" i="4"/>
  <c r="G64" i="4"/>
  <c r="H64" i="4"/>
  <c r="F65" i="4"/>
  <c r="G65" i="4"/>
  <c r="H65" i="4"/>
  <c r="F66" i="4"/>
  <c r="G66" i="4"/>
  <c r="H66" i="4"/>
  <c r="F67" i="4"/>
  <c r="G67" i="4"/>
  <c r="H67" i="4"/>
  <c r="F68" i="4"/>
  <c r="G68" i="4"/>
  <c r="H68" i="4"/>
  <c r="F69" i="4"/>
  <c r="G69" i="4"/>
  <c r="H69" i="4"/>
  <c r="F70" i="4"/>
  <c r="G70" i="4"/>
  <c r="H70" i="4"/>
  <c r="F71" i="4"/>
  <c r="G71" i="4"/>
  <c r="H71" i="4"/>
  <c r="F72" i="4"/>
  <c r="G72" i="4"/>
  <c r="H72" i="4"/>
  <c r="F73" i="4"/>
  <c r="G73" i="4"/>
  <c r="H73" i="4"/>
  <c r="F74" i="4"/>
  <c r="G74" i="4"/>
  <c r="H74" i="4"/>
  <c r="F75" i="4"/>
  <c r="G75" i="4"/>
  <c r="H75" i="4"/>
  <c r="F76" i="4"/>
  <c r="G76" i="4"/>
  <c r="H76" i="4"/>
  <c r="F77" i="4"/>
  <c r="G77" i="4"/>
  <c r="H77" i="4"/>
  <c r="F78" i="4"/>
  <c r="G78" i="4"/>
  <c r="H78" i="4"/>
  <c r="F79" i="4"/>
  <c r="G79" i="4"/>
  <c r="H79" i="4"/>
  <c r="F80" i="4"/>
  <c r="G80" i="4"/>
  <c r="H80" i="4"/>
  <c r="F81" i="4"/>
  <c r="G81" i="4"/>
  <c r="H81" i="4"/>
  <c r="F82" i="4"/>
  <c r="G82" i="4"/>
  <c r="H82" i="4"/>
  <c r="F83" i="4"/>
  <c r="G83" i="4"/>
  <c r="H83" i="4"/>
  <c r="F84" i="4"/>
  <c r="G84" i="4"/>
  <c r="H84" i="4"/>
  <c r="F85" i="4"/>
  <c r="G85" i="4"/>
  <c r="H85" i="4"/>
  <c r="F86" i="4"/>
  <c r="G86" i="4"/>
  <c r="H86" i="4"/>
  <c r="F87" i="4"/>
  <c r="G87" i="4"/>
  <c r="H87" i="4"/>
  <c r="F88" i="4"/>
  <c r="G88" i="4"/>
  <c r="H88" i="4"/>
  <c r="F89" i="4"/>
  <c r="G89" i="4"/>
  <c r="H89" i="4"/>
  <c r="F90" i="4"/>
  <c r="G90" i="4"/>
  <c r="H90" i="4"/>
  <c r="F91" i="4"/>
  <c r="G91" i="4"/>
  <c r="H91" i="4"/>
  <c r="F92" i="4"/>
  <c r="G92" i="4"/>
  <c r="H92" i="4"/>
  <c r="F93" i="4"/>
  <c r="G93" i="4"/>
  <c r="H93" i="4"/>
  <c r="F94" i="4"/>
  <c r="G94" i="4"/>
  <c r="H94" i="4"/>
  <c r="F95" i="4"/>
  <c r="G95" i="4"/>
  <c r="H95" i="4"/>
  <c r="F96" i="4"/>
  <c r="G96" i="4"/>
  <c r="H96" i="4"/>
  <c r="F97" i="4"/>
  <c r="G97" i="4"/>
  <c r="H97" i="4"/>
  <c r="F98" i="4"/>
  <c r="G98" i="4"/>
  <c r="H98" i="4"/>
  <c r="F99" i="4"/>
  <c r="G99" i="4"/>
  <c r="H99" i="4"/>
  <c r="F100" i="4"/>
  <c r="G100" i="4"/>
  <c r="H100" i="4"/>
  <c r="F101" i="4"/>
  <c r="G101" i="4"/>
  <c r="H101" i="4"/>
  <c r="F102" i="4"/>
  <c r="G102" i="4"/>
  <c r="H102" i="4"/>
  <c r="F103" i="4"/>
  <c r="G103" i="4"/>
  <c r="H103" i="4"/>
  <c r="F104" i="4"/>
  <c r="G104" i="4"/>
  <c r="H104" i="4"/>
  <c r="F105" i="4"/>
  <c r="G105" i="4"/>
  <c r="H105" i="4"/>
  <c r="F106" i="4"/>
  <c r="G106" i="4"/>
  <c r="H106" i="4"/>
  <c r="F107" i="4"/>
  <c r="G107" i="4"/>
  <c r="H107" i="4"/>
  <c r="F108" i="4"/>
  <c r="G108" i="4"/>
  <c r="H108" i="4"/>
  <c r="F109" i="4"/>
  <c r="G109" i="4"/>
  <c r="H109" i="4"/>
  <c r="F110" i="4"/>
  <c r="G110" i="4"/>
  <c r="H110" i="4"/>
  <c r="F111" i="4"/>
  <c r="G111" i="4"/>
  <c r="H111" i="4"/>
  <c r="F112" i="4"/>
  <c r="G112" i="4"/>
  <c r="H112" i="4"/>
  <c r="F113" i="4"/>
  <c r="G113" i="4"/>
  <c r="H113" i="4"/>
  <c r="F114" i="4"/>
  <c r="G114" i="4"/>
  <c r="H114" i="4"/>
  <c r="F115" i="4"/>
  <c r="G115" i="4"/>
  <c r="H115" i="4"/>
  <c r="F116" i="4"/>
  <c r="G116" i="4"/>
  <c r="H116" i="4"/>
  <c r="F117" i="4"/>
  <c r="G117" i="4"/>
  <c r="H117" i="4"/>
  <c r="F118" i="4"/>
  <c r="G118" i="4"/>
  <c r="H118" i="4"/>
  <c r="F119" i="4"/>
  <c r="G119" i="4"/>
  <c r="H119" i="4"/>
  <c r="F120" i="4"/>
  <c r="G120" i="4"/>
  <c r="H120" i="4"/>
  <c r="F121" i="4"/>
  <c r="G121" i="4"/>
  <c r="H121" i="4"/>
  <c r="F122" i="4"/>
  <c r="G122" i="4"/>
  <c r="H122" i="4"/>
  <c r="F123" i="4"/>
  <c r="G123" i="4"/>
  <c r="H123" i="4"/>
  <c r="F124" i="4"/>
  <c r="G124" i="4"/>
  <c r="H124" i="4"/>
  <c r="F125" i="4"/>
  <c r="G125" i="4"/>
  <c r="H125" i="4"/>
  <c r="F126" i="4"/>
  <c r="G126" i="4"/>
  <c r="H126" i="4"/>
  <c r="F127" i="4"/>
  <c r="G127" i="4"/>
  <c r="H127" i="4"/>
  <c r="F128" i="4"/>
  <c r="G128" i="4"/>
  <c r="H128" i="4"/>
  <c r="F129" i="4"/>
  <c r="G129" i="4"/>
  <c r="H129" i="4"/>
  <c r="F130" i="4"/>
  <c r="G130" i="4"/>
  <c r="H130" i="4"/>
  <c r="F131" i="4"/>
  <c r="G131" i="4"/>
  <c r="H131" i="4"/>
  <c r="F132" i="4"/>
  <c r="G132" i="4"/>
  <c r="H132" i="4"/>
  <c r="F133" i="4"/>
  <c r="G133" i="4"/>
  <c r="H133" i="4"/>
  <c r="F134" i="4"/>
  <c r="G134" i="4"/>
  <c r="H134" i="4"/>
  <c r="F135" i="4"/>
  <c r="G135" i="4"/>
  <c r="H135" i="4"/>
  <c r="F136" i="4"/>
  <c r="G136" i="4"/>
  <c r="H136" i="4"/>
  <c r="F137" i="4"/>
  <c r="G137" i="4"/>
  <c r="H137" i="4"/>
  <c r="F138" i="4"/>
  <c r="G138" i="4"/>
  <c r="H138" i="4"/>
  <c r="F139" i="4"/>
  <c r="G139" i="4"/>
  <c r="H139" i="4"/>
  <c r="F140" i="4"/>
  <c r="G140" i="4"/>
  <c r="H140" i="4"/>
  <c r="F141" i="4"/>
  <c r="G141" i="4"/>
  <c r="H141" i="4"/>
  <c r="F142" i="4"/>
  <c r="G142" i="4"/>
  <c r="H142" i="4"/>
  <c r="F143" i="4"/>
  <c r="G143" i="4"/>
  <c r="H143" i="4"/>
  <c r="F144" i="4"/>
  <c r="G144" i="4"/>
  <c r="H144" i="4"/>
  <c r="F145" i="4"/>
  <c r="G145" i="4"/>
  <c r="H145" i="4"/>
  <c r="F146" i="4"/>
  <c r="G146" i="4"/>
  <c r="H146" i="4"/>
  <c r="F147" i="4"/>
  <c r="G147" i="4"/>
  <c r="H147" i="4"/>
  <c r="F148" i="4"/>
  <c r="G148" i="4"/>
  <c r="H148" i="4"/>
  <c r="F149" i="4"/>
  <c r="G149" i="4"/>
  <c r="H149" i="4"/>
  <c r="F150" i="4"/>
  <c r="G150" i="4"/>
  <c r="H150" i="4"/>
  <c r="F151" i="4"/>
  <c r="G151" i="4"/>
  <c r="H151" i="4"/>
  <c r="F152" i="4"/>
  <c r="G152" i="4"/>
  <c r="H152" i="4"/>
  <c r="F153" i="4"/>
  <c r="G153" i="4"/>
  <c r="H153" i="4"/>
  <c r="F154" i="4"/>
  <c r="G154" i="4"/>
  <c r="H154" i="4"/>
  <c r="F155" i="4"/>
  <c r="G155" i="4"/>
  <c r="H155" i="4"/>
  <c r="F156" i="4"/>
  <c r="G156" i="4"/>
  <c r="H156" i="4"/>
  <c r="F157" i="4"/>
  <c r="G157" i="4"/>
  <c r="H157" i="4"/>
  <c r="F158" i="4"/>
  <c r="G158" i="4"/>
  <c r="H158" i="4"/>
  <c r="F159" i="4"/>
  <c r="G159" i="4"/>
  <c r="H159" i="4"/>
  <c r="F160" i="4"/>
  <c r="G160" i="4"/>
  <c r="H160" i="4"/>
  <c r="F161" i="4"/>
  <c r="G161" i="4"/>
  <c r="H161" i="4"/>
  <c r="F162" i="4"/>
  <c r="G162" i="4"/>
  <c r="H162" i="4"/>
  <c r="F163" i="4"/>
  <c r="G163" i="4"/>
  <c r="H163" i="4"/>
  <c r="F164" i="4"/>
  <c r="G164" i="4"/>
  <c r="H164" i="4"/>
  <c r="F165" i="4"/>
  <c r="G165" i="4"/>
  <c r="H165" i="4"/>
  <c r="F166" i="4"/>
  <c r="G166" i="4"/>
  <c r="H166" i="4"/>
  <c r="F167" i="4"/>
  <c r="G167" i="4"/>
  <c r="H167" i="4"/>
  <c r="F168" i="4"/>
  <c r="G168" i="4"/>
  <c r="H168" i="4"/>
  <c r="F169" i="4"/>
  <c r="G169" i="4"/>
  <c r="H169" i="4"/>
  <c r="F170" i="4"/>
  <c r="G170" i="4"/>
  <c r="H170" i="4"/>
  <c r="F171" i="4"/>
  <c r="G171" i="4"/>
  <c r="H171" i="4"/>
  <c r="F172" i="4"/>
  <c r="G172" i="4"/>
  <c r="H172" i="4"/>
  <c r="F173" i="4"/>
  <c r="G173" i="4"/>
  <c r="H173" i="4"/>
  <c r="F174" i="4"/>
  <c r="G174" i="4"/>
  <c r="H174" i="4"/>
  <c r="F175" i="4"/>
  <c r="G175" i="4"/>
  <c r="H175" i="4"/>
  <c r="F176" i="4"/>
  <c r="G176" i="4"/>
  <c r="H176" i="4"/>
  <c r="F177" i="4"/>
  <c r="G177" i="4"/>
  <c r="H177" i="4"/>
  <c r="F178" i="4"/>
  <c r="G178" i="4"/>
  <c r="H178" i="4"/>
  <c r="F179" i="4"/>
  <c r="G179" i="4"/>
  <c r="H179" i="4"/>
  <c r="F180" i="4"/>
  <c r="G180" i="4"/>
  <c r="H180" i="4"/>
  <c r="F181" i="4"/>
  <c r="G181" i="4"/>
  <c r="H181" i="4"/>
  <c r="F182" i="4"/>
  <c r="G182" i="4"/>
  <c r="H182" i="4"/>
  <c r="F183" i="4"/>
  <c r="G183" i="4"/>
  <c r="H183" i="4"/>
  <c r="F184" i="4"/>
  <c r="G184" i="4"/>
  <c r="H184" i="4"/>
  <c r="F185" i="4"/>
  <c r="G185" i="4"/>
  <c r="H185" i="4"/>
  <c r="F186" i="4"/>
  <c r="G186" i="4"/>
  <c r="H186" i="4"/>
  <c r="F187" i="4"/>
  <c r="G187" i="4"/>
  <c r="H187" i="4"/>
  <c r="F188" i="4"/>
  <c r="G188" i="4"/>
  <c r="H188" i="4"/>
  <c r="F189" i="4"/>
  <c r="G189" i="4"/>
  <c r="H189" i="4"/>
  <c r="F190" i="4"/>
  <c r="G190" i="4"/>
  <c r="H190" i="4"/>
  <c r="F191" i="4"/>
  <c r="G191" i="4"/>
  <c r="H191" i="4"/>
  <c r="F192" i="4"/>
  <c r="G192" i="4"/>
  <c r="H192" i="4"/>
  <c r="F193" i="4"/>
  <c r="G193" i="4"/>
  <c r="H193" i="4"/>
  <c r="F194" i="4"/>
  <c r="G194" i="4"/>
  <c r="H194" i="4"/>
  <c r="F195" i="4"/>
  <c r="G195" i="4"/>
  <c r="H195" i="4"/>
  <c r="F196" i="4"/>
  <c r="G196" i="4"/>
  <c r="H196" i="4"/>
  <c r="F197" i="4"/>
  <c r="G197" i="4"/>
  <c r="H197" i="4"/>
  <c r="F198" i="4"/>
  <c r="G198" i="4"/>
  <c r="H198" i="4"/>
  <c r="F199" i="4"/>
  <c r="G199" i="4"/>
  <c r="H199" i="4"/>
  <c r="F200" i="4"/>
  <c r="G200" i="4"/>
  <c r="H200" i="4"/>
  <c r="F201" i="4"/>
  <c r="G201" i="4"/>
  <c r="H201" i="4"/>
  <c r="F202" i="4"/>
  <c r="G202" i="4"/>
  <c r="H202" i="4"/>
  <c r="F203" i="4"/>
  <c r="G203" i="4"/>
  <c r="H203" i="4"/>
  <c r="F204" i="4"/>
  <c r="G204" i="4"/>
  <c r="H204" i="4"/>
  <c r="F205" i="4"/>
  <c r="G205" i="4"/>
  <c r="H205" i="4"/>
  <c r="F206" i="4"/>
  <c r="G206" i="4"/>
  <c r="H206" i="4"/>
  <c r="F207" i="4"/>
  <c r="G207" i="4"/>
  <c r="H207" i="4"/>
  <c r="F208" i="4"/>
  <c r="G208" i="4"/>
  <c r="H208" i="4"/>
  <c r="F209" i="4"/>
  <c r="G209" i="4"/>
  <c r="H209" i="4"/>
  <c r="F210" i="4"/>
  <c r="G210" i="4"/>
  <c r="H210" i="4"/>
  <c r="F211" i="4"/>
  <c r="G211" i="4"/>
  <c r="H211" i="4"/>
  <c r="F212" i="4"/>
  <c r="G212" i="4"/>
  <c r="H212" i="4"/>
  <c r="F213" i="4"/>
  <c r="G213" i="4"/>
  <c r="H213" i="4"/>
  <c r="F214" i="4"/>
  <c r="G214" i="4"/>
  <c r="H214" i="4"/>
  <c r="F215" i="4"/>
  <c r="G215" i="4"/>
  <c r="H215" i="4"/>
  <c r="F216" i="4"/>
  <c r="G216" i="4"/>
  <c r="H216" i="4"/>
  <c r="F217" i="4"/>
  <c r="G217" i="4"/>
  <c r="H217" i="4"/>
  <c r="F218" i="4"/>
  <c r="G218" i="4"/>
  <c r="H218" i="4"/>
  <c r="F219" i="4"/>
  <c r="G219" i="4"/>
  <c r="H219" i="4"/>
  <c r="F220" i="4"/>
  <c r="G220" i="4"/>
  <c r="H220" i="4"/>
  <c r="F221" i="4"/>
  <c r="G221" i="4"/>
  <c r="H221" i="4"/>
  <c r="F222" i="4"/>
  <c r="G222" i="4"/>
  <c r="H222" i="4"/>
  <c r="F223" i="4"/>
  <c r="G223" i="4"/>
  <c r="H223" i="4"/>
  <c r="F224" i="4"/>
  <c r="G224" i="4"/>
  <c r="H224" i="4"/>
  <c r="F225" i="4"/>
  <c r="G225" i="4"/>
  <c r="H225" i="4"/>
  <c r="F226" i="4"/>
  <c r="G226" i="4"/>
  <c r="H226" i="4"/>
  <c r="F227" i="4"/>
  <c r="G227" i="4"/>
  <c r="H227" i="4"/>
  <c r="F228" i="4"/>
  <c r="G228" i="4"/>
  <c r="H228" i="4"/>
  <c r="F229" i="4"/>
  <c r="G229" i="4"/>
  <c r="H229" i="4"/>
  <c r="F230" i="4"/>
  <c r="G230" i="4"/>
  <c r="H230" i="4"/>
  <c r="F231" i="4"/>
  <c r="G231" i="4"/>
  <c r="H231" i="4"/>
  <c r="F232" i="4"/>
  <c r="G232" i="4"/>
  <c r="H232" i="4"/>
  <c r="F233" i="4"/>
  <c r="G233" i="4"/>
  <c r="H233" i="4"/>
  <c r="F234" i="4"/>
  <c r="G234" i="4"/>
  <c r="H234" i="4"/>
  <c r="F235" i="4"/>
  <c r="G235" i="4"/>
  <c r="H235" i="4"/>
  <c r="F236" i="4"/>
  <c r="G236" i="4"/>
  <c r="H236" i="4"/>
  <c r="F237" i="4"/>
  <c r="G237" i="4"/>
  <c r="H237" i="4"/>
  <c r="F238" i="4"/>
  <c r="G238" i="4"/>
  <c r="H238" i="4"/>
  <c r="F239" i="4"/>
  <c r="G239" i="4"/>
  <c r="H239" i="4"/>
  <c r="F240" i="4"/>
  <c r="G240" i="4"/>
  <c r="H240" i="4"/>
  <c r="F241" i="4"/>
  <c r="G241" i="4"/>
  <c r="H241" i="4"/>
  <c r="F242" i="4"/>
  <c r="G242" i="4"/>
  <c r="H242" i="4"/>
  <c r="F243" i="4"/>
  <c r="G243" i="4"/>
  <c r="H243" i="4"/>
  <c r="F244" i="4"/>
  <c r="G244" i="4"/>
  <c r="H244" i="4"/>
  <c r="F245" i="4"/>
  <c r="G245" i="4"/>
  <c r="H245" i="4"/>
  <c r="F246" i="4"/>
  <c r="G246" i="4"/>
  <c r="H246" i="4"/>
  <c r="F247" i="4"/>
  <c r="G247" i="4"/>
  <c r="H247" i="4"/>
  <c r="F248" i="4"/>
  <c r="G248" i="4"/>
  <c r="H248" i="4"/>
  <c r="F249" i="4"/>
  <c r="G249" i="4"/>
  <c r="H249" i="4"/>
  <c r="F250" i="4"/>
  <c r="G250" i="4"/>
  <c r="H250" i="4"/>
  <c r="F251" i="4"/>
  <c r="G251" i="4"/>
  <c r="H251" i="4"/>
  <c r="F252" i="4"/>
  <c r="G252" i="4"/>
  <c r="H252" i="4"/>
  <c r="F253" i="4"/>
  <c r="G253" i="4"/>
  <c r="H253" i="4"/>
  <c r="F254" i="4"/>
  <c r="G254" i="4"/>
  <c r="H254" i="4"/>
  <c r="F255" i="4"/>
  <c r="G255" i="4"/>
  <c r="H255" i="4"/>
  <c r="F256" i="4"/>
  <c r="G256" i="4"/>
  <c r="H256" i="4"/>
  <c r="F257" i="4"/>
  <c r="G257" i="4"/>
  <c r="H257" i="4"/>
  <c r="F258" i="4"/>
  <c r="G258" i="4"/>
  <c r="H258" i="4"/>
  <c r="F259" i="4"/>
  <c r="G259" i="4"/>
  <c r="H259" i="4"/>
  <c r="F260" i="4"/>
  <c r="G260" i="4"/>
  <c r="H260" i="4"/>
  <c r="F261" i="4"/>
  <c r="G261" i="4"/>
  <c r="H261" i="4"/>
  <c r="F262" i="4"/>
  <c r="G262" i="4"/>
  <c r="H262" i="4"/>
  <c r="F263" i="4"/>
  <c r="G263" i="4"/>
  <c r="H263" i="4"/>
  <c r="F264" i="4"/>
  <c r="G264" i="4"/>
  <c r="H264" i="4"/>
  <c r="F265" i="4"/>
  <c r="G265" i="4"/>
  <c r="H265" i="4"/>
  <c r="F266" i="4"/>
  <c r="G266" i="4"/>
  <c r="H266" i="4"/>
  <c r="F267" i="4"/>
  <c r="G267" i="4"/>
  <c r="H267" i="4"/>
  <c r="F268" i="4"/>
  <c r="G268" i="4"/>
  <c r="H268" i="4"/>
  <c r="F269" i="4"/>
  <c r="G269" i="4"/>
  <c r="H269" i="4"/>
  <c r="F270" i="4"/>
  <c r="G270" i="4"/>
  <c r="H270" i="4"/>
  <c r="F271" i="4"/>
  <c r="G271" i="4"/>
  <c r="H271" i="4"/>
  <c r="F272" i="4"/>
  <c r="G272" i="4"/>
  <c r="H272" i="4"/>
  <c r="F273" i="4"/>
  <c r="G273" i="4"/>
  <c r="H273" i="4"/>
  <c r="F274" i="4"/>
  <c r="G274" i="4"/>
  <c r="H274" i="4"/>
  <c r="F275" i="4"/>
  <c r="G275" i="4"/>
  <c r="H275" i="4"/>
  <c r="F276" i="4"/>
  <c r="G276" i="4"/>
  <c r="H276" i="4"/>
  <c r="F277" i="4"/>
  <c r="G277" i="4"/>
  <c r="H277" i="4"/>
  <c r="F278" i="4"/>
  <c r="G278" i="4"/>
  <c r="H278" i="4"/>
  <c r="F279" i="4"/>
  <c r="G279" i="4"/>
  <c r="H279" i="4"/>
  <c r="F280" i="4"/>
  <c r="G280" i="4"/>
  <c r="H280" i="4"/>
  <c r="F281" i="4"/>
  <c r="G281" i="4"/>
  <c r="H281" i="4"/>
  <c r="F282" i="4"/>
  <c r="G282" i="4"/>
  <c r="H282" i="4"/>
  <c r="F283" i="4"/>
  <c r="G283" i="4"/>
  <c r="H283" i="4"/>
  <c r="F284" i="4"/>
  <c r="G284" i="4"/>
  <c r="H284" i="4"/>
  <c r="F285" i="4"/>
  <c r="G285" i="4"/>
  <c r="H285" i="4"/>
  <c r="F286" i="4"/>
  <c r="G286" i="4"/>
  <c r="H286" i="4"/>
  <c r="F287" i="4"/>
  <c r="G287" i="4"/>
  <c r="H287" i="4"/>
  <c r="F288" i="4"/>
  <c r="G288" i="4"/>
  <c r="H288" i="4"/>
  <c r="F289" i="4"/>
  <c r="G289" i="4"/>
  <c r="H289" i="4"/>
  <c r="F290" i="4"/>
  <c r="G290" i="4"/>
  <c r="H290" i="4"/>
  <c r="F291" i="4"/>
  <c r="G291" i="4"/>
  <c r="H291" i="4"/>
  <c r="F292" i="4"/>
  <c r="G292" i="4"/>
  <c r="H292" i="4"/>
  <c r="F293" i="4"/>
  <c r="G293" i="4"/>
  <c r="H293" i="4"/>
  <c r="F294" i="4"/>
  <c r="G294" i="4"/>
  <c r="H294" i="4"/>
  <c r="F295" i="4"/>
  <c r="G295" i="4"/>
  <c r="H295" i="4"/>
  <c r="F296" i="4"/>
  <c r="G296" i="4"/>
  <c r="H296" i="4"/>
  <c r="F297" i="4"/>
  <c r="G297" i="4"/>
  <c r="H297" i="4"/>
  <c r="F298" i="4"/>
  <c r="G298" i="4"/>
  <c r="H298" i="4"/>
  <c r="F299" i="4"/>
  <c r="G299" i="4"/>
  <c r="H299" i="4"/>
  <c r="F300" i="4"/>
  <c r="G300" i="4"/>
  <c r="H300" i="4"/>
  <c r="F301" i="4"/>
  <c r="G301" i="4"/>
  <c r="H301" i="4"/>
  <c r="F302" i="4"/>
  <c r="G302" i="4"/>
  <c r="H302" i="4"/>
  <c r="F303" i="4"/>
  <c r="G303" i="4"/>
  <c r="H303" i="4"/>
  <c r="F304" i="4"/>
  <c r="G304" i="4"/>
  <c r="H304" i="4"/>
  <c r="F305" i="4"/>
  <c r="G305" i="4"/>
  <c r="H305" i="4"/>
  <c r="F306" i="4"/>
  <c r="G306" i="4"/>
  <c r="H306" i="4"/>
  <c r="F307" i="4"/>
  <c r="G307" i="4"/>
  <c r="H307" i="4"/>
  <c r="F308" i="4"/>
  <c r="G308" i="4"/>
  <c r="H308" i="4"/>
  <c r="F309" i="4"/>
  <c r="G309" i="4"/>
  <c r="H309" i="4"/>
  <c r="F310" i="4"/>
  <c r="G310" i="4"/>
  <c r="H310" i="4"/>
  <c r="F311" i="4"/>
  <c r="G311" i="4"/>
  <c r="H311" i="4"/>
  <c r="F312" i="4"/>
  <c r="G312" i="4"/>
  <c r="H312" i="4"/>
  <c r="F313" i="4"/>
  <c r="G313" i="4"/>
  <c r="H313" i="4"/>
  <c r="F314" i="4"/>
  <c r="G314" i="4"/>
  <c r="H314" i="4"/>
  <c r="F315" i="4"/>
  <c r="G315" i="4"/>
  <c r="H315" i="4"/>
  <c r="F316" i="4"/>
  <c r="G316" i="4"/>
  <c r="H316" i="4"/>
  <c r="F317" i="4"/>
  <c r="G317" i="4"/>
  <c r="H317" i="4"/>
  <c r="F318" i="4"/>
  <c r="G318" i="4"/>
  <c r="H318" i="4"/>
  <c r="F319" i="4"/>
  <c r="G319" i="4"/>
  <c r="H319" i="4"/>
  <c r="F320" i="4"/>
  <c r="G320" i="4"/>
  <c r="H320" i="4"/>
  <c r="F321" i="4"/>
  <c r="G321" i="4"/>
  <c r="H321" i="4"/>
  <c r="F322" i="4"/>
  <c r="G322" i="4"/>
  <c r="H322" i="4"/>
  <c r="F323" i="4"/>
  <c r="G323" i="4"/>
  <c r="H323" i="4"/>
  <c r="F324" i="4"/>
  <c r="G324" i="4"/>
  <c r="H324" i="4"/>
  <c r="F325" i="4"/>
  <c r="G325" i="4"/>
  <c r="H325" i="4"/>
  <c r="F326" i="4"/>
  <c r="G326" i="4"/>
  <c r="H326" i="4"/>
  <c r="F327" i="4"/>
  <c r="G327" i="4"/>
  <c r="H327" i="4"/>
  <c r="F328" i="4"/>
  <c r="G328" i="4"/>
  <c r="H328" i="4"/>
  <c r="F329" i="4"/>
  <c r="G329" i="4"/>
  <c r="H329" i="4"/>
  <c r="F330" i="4"/>
  <c r="G330" i="4"/>
  <c r="H330" i="4"/>
  <c r="F331" i="4"/>
  <c r="G331" i="4"/>
  <c r="H331" i="4"/>
  <c r="F332" i="4"/>
  <c r="G332" i="4"/>
  <c r="H332" i="4"/>
  <c r="F333" i="4"/>
  <c r="G333" i="4"/>
  <c r="H333" i="4"/>
  <c r="F334" i="4"/>
  <c r="G334" i="4"/>
  <c r="H334" i="4"/>
  <c r="F335" i="4"/>
  <c r="G335" i="4"/>
  <c r="H335" i="4"/>
  <c r="F336" i="4"/>
  <c r="G336" i="4"/>
  <c r="H336" i="4"/>
  <c r="F337" i="4"/>
  <c r="G337" i="4"/>
  <c r="H337" i="4"/>
  <c r="F338" i="4"/>
  <c r="G338" i="4"/>
  <c r="H338" i="4"/>
  <c r="F339" i="4"/>
  <c r="G339" i="4"/>
  <c r="H339" i="4"/>
  <c r="F340" i="4"/>
  <c r="G340" i="4"/>
  <c r="H340" i="4"/>
  <c r="F341" i="4"/>
  <c r="G341" i="4"/>
  <c r="H341" i="4"/>
  <c r="F342" i="4"/>
  <c r="G342" i="4"/>
  <c r="H342" i="4"/>
  <c r="F343" i="4"/>
  <c r="G343" i="4"/>
  <c r="H343" i="4"/>
  <c r="F344" i="4"/>
  <c r="G344" i="4"/>
  <c r="H344" i="4"/>
  <c r="F345" i="4"/>
  <c r="G345" i="4"/>
  <c r="H345" i="4"/>
  <c r="F346" i="4"/>
  <c r="G346" i="4"/>
  <c r="H346" i="4"/>
  <c r="F347" i="4"/>
  <c r="G347" i="4"/>
  <c r="H347" i="4"/>
  <c r="F348" i="4"/>
  <c r="G348" i="4"/>
  <c r="H348" i="4"/>
  <c r="F349" i="4"/>
  <c r="G349" i="4"/>
  <c r="H349" i="4"/>
  <c r="F350" i="4"/>
  <c r="G350" i="4"/>
  <c r="H350" i="4"/>
  <c r="F351" i="4"/>
  <c r="G351" i="4"/>
  <c r="H351" i="4"/>
  <c r="F352" i="4"/>
  <c r="G352" i="4"/>
  <c r="H352" i="4"/>
  <c r="F353" i="4"/>
  <c r="G353" i="4"/>
  <c r="H353" i="4"/>
  <c r="F354" i="4"/>
  <c r="G354" i="4"/>
  <c r="H354" i="4"/>
  <c r="F355" i="4"/>
  <c r="G355" i="4"/>
  <c r="H355" i="4"/>
  <c r="F356" i="4"/>
  <c r="G356" i="4"/>
  <c r="H356" i="4"/>
  <c r="F357" i="4"/>
  <c r="G357" i="4"/>
  <c r="H357" i="4"/>
  <c r="F358" i="4"/>
  <c r="G358" i="4"/>
  <c r="H358" i="4"/>
  <c r="F359" i="4"/>
  <c r="G359" i="4"/>
  <c r="H359" i="4"/>
  <c r="F360" i="4"/>
  <c r="G360" i="4"/>
  <c r="H360" i="4"/>
  <c r="F361" i="4"/>
  <c r="G361" i="4"/>
  <c r="H361" i="4"/>
  <c r="F362" i="4"/>
  <c r="G362" i="4"/>
  <c r="H362" i="4"/>
  <c r="F363" i="4"/>
  <c r="G363" i="4"/>
  <c r="H363" i="4"/>
  <c r="F364" i="4"/>
  <c r="G364" i="4"/>
  <c r="H364" i="4"/>
  <c r="F365" i="4"/>
  <c r="G365" i="4"/>
  <c r="H365" i="4"/>
  <c r="F366" i="4"/>
  <c r="G366" i="4"/>
  <c r="H366" i="4"/>
  <c r="F367" i="4"/>
  <c r="G367" i="4"/>
  <c r="H367" i="4"/>
  <c r="F368" i="4"/>
  <c r="G368" i="4"/>
  <c r="H368" i="4"/>
  <c r="F369" i="4"/>
  <c r="G369" i="4"/>
  <c r="H369" i="4"/>
  <c r="F370" i="4"/>
  <c r="G370" i="4"/>
  <c r="H370" i="4"/>
  <c r="F371" i="4"/>
  <c r="G371" i="4"/>
  <c r="H371" i="4"/>
  <c r="F372" i="4"/>
  <c r="G372" i="4"/>
  <c r="H372" i="4"/>
  <c r="F373" i="4"/>
  <c r="G373" i="4"/>
  <c r="H373" i="4"/>
  <c r="F374" i="4"/>
  <c r="G374" i="4"/>
  <c r="H374" i="4"/>
  <c r="F375" i="4"/>
  <c r="G375" i="4"/>
  <c r="H375" i="4"/>
  <c r="F376" i="4"/>
  <c r="G376" i="4"/>
  <c r="H376" i="4"/>
  <c r="F377" i="4"/>
  <c r="G377" i="4"/>
  <c r="H377" i="4"/>
  <c r="F378" i="4"/>
  <c r="G378" i="4"/>
  <c r="H378" i="4"/>
  <c r="F379" i="4"/>
  <c r="G379" i="4"/>
  <c r="H379" i="4"/>
  <c r="F380" i="4"/>
  <c r="G380" i="4"/>
  <c r="H380" i="4"/>
  <c r="F381" i="4"/>
  <c r="G381" i="4"/>
  <c r="H381" i="4"/>
  <c r="F382" i="4"/>
  <c r="G382" i="4"/>
  <c r="H382" i="4"/>
  <c r="F383" i="4"/>
  <c r="G383" i="4"/>
  <c r="H383" i="4"/>
  <c r="F384" i="4"/>
  <c r="G384" i="4"/>
  <c r="H384" i="4"/>
  <c r="F385" i="4"/>
  <c r="G385" i="4"/>
  <c r="H385" i="4"/>
  <c r="F386" i="4"/>
  <c r="G386" i="4"/>
  <c r="H386" i="4"/>
  <c r="F387" i="4"/>
  <c r="G387" i="4"/>
  <c r="H387" i="4"/>
  <c r="F388" i="4"/>
  <c r="G388" i="4"/>
  <c r="H388" i="4"/>
  <c r="F389" i="4"/>
  <c r="G389" i="4"/>
  <c r="H389" i="4"/>
  <c r="F390" i="4"/>
  <c r="G390" i="4"/>
  <c r="H390" i="4"/>
  <c r="F391" i="4"/>
  <c r="G391" i="4"/>
  <c r="H391" i="4"/>
  <c r="F392" i="4"/>
  <c r="G392" i="4"/>
  <c r="H392" i="4"/>
  <c r="F393" i="4"/>
  <c r="G393" i="4"/>
  <c r="H393" i="4"/>
  <c r="F394" i="4"/>
  <c r="G394" i="4"/>
  <c r="H394" i="4"/>
  <c r="F395" i="4"/>
  <c r="G395" i="4"/>
  <c r="H395" i="4"/>
  <c r="F396" i="4"/>
  <c r="G396" i="4"/>
  <c r="H396" i="4"/>
  <c r="F397" i="4"/>
  <c r="G397" i="4"/>
  <c r="H397" i="4"/>
  <c r="F398" i="4"/>
  <c r="G398" i="4"/>
  <c r="H398" i="4"/>
  <c r="F399" i="4"/>
  <c r="G399" i="4"/>
  <c r="H399" i="4"/>
  <c r="F400" i="4"/>
  <c r="G400" i="4"/>
  <c r="H400" i="4"/>
  <c r="F401" i="4"/>
  <c r="G401" i="4"/>
  <c r="H401" i="4"/>
  <c r="F402" i="4"/>
  <c r="G402" i="4"/>
  <c r="H402" i="4"/>
  <c r="F403" i="4"/>
  <c r="G403" i="4"/>
  <c r="H403" i="4"/>
  <c r="F404" i="4"/>
  <c r="G404" i="4"/>
  <c r="H404" i="4"/>
  <c r="F405" i="4"/>
  <c r="G405" i="4"/>
  <c r="H405" i="4"/>
  <c r="F406" i="4"/>
  <c r="G406" i="4"/>
  <c r="H406" i="4"/>
  <c r="F407" i="4"/>
  <c r="G407" i="4"/>
  <c r="H407" i="4"/>
  <c r="F408" i="4"/>
  <c r="G408" i="4"/>
  <c r="H408" i="4"/>
  <c r="F409" i="4"/>
  <c r="G409" i="4"/>
  <c r="H409" i="4"/>
  <c r="F410" i="4"/>
  <c r="G410" i="4"/>
  <c r="H410" i="4"/>
  <c r="F411" i="4"/>
  <c r="G411" i="4"/>
  <c r="H411" i="4"/>
  <c r="F412" i="4"/>
  <c r="G412" i="4"/>
  <c r="H412" i="4"/>
  <c r="F413" i="4"/>
  <c r="G413" i="4"/>
  <c r="H413" i="4"/>
  <c r="F414" i="4"/>
  <c r="G414" i="4"/>
  <c r="H414" i="4"/>
  <c r="F415" i="4"/>
  <c r="G415" i="4"/>
  <c r="H415" i="4"/>
  <c r="F416" i="4"/>
  <c r="G416" i="4"/>
  <c r="H416" i="4"/>
  <c r="F417" i="4"/>
  <c r="G417" i="4"/>
  <c r="H417" i="4"/>
  <c r="F418" i="4"/>
  <c r="G418" i="4"/>
  <c r="H418" i="4"/>
  <c r="F419" i="4"/>
  <c r="G419" i="4"/>
  <c r="H419" i="4"/>
  <c r="F420" i="4"/>
  <c r="G420" i="4"/>
  <c r="H420" i="4"/>
  <c r="F421" i="4"/>
  <c r="G421" i="4"/>
  <c r="H421" i="4"/>
  <c r="F422" i="4"/>
  <c r="G422" i="4"/>
  <c r="H422" i="4"/>
  <c r="F423" i="4"/>
  <c r="G423" i="4"/>
  <c r="H423" i="4"/>
  <c r="F424" i="4"/>
  <c r="G424" i="4"/>
  <c r="H424" i="4"/>
  <c r="F425" i="4"/>
  <c r="G425" i="4"/>
  <c r="H425" i="4"/>
  <c r="F426" i="4"/>
  <c r="G426" i="4"/>
  <c r="H426" i="4"/>
  <c r="F427" i="4"/>
  <c r="G427" i="4"/>
  <c r="H427" i="4"/>
  <c r="F428" i="4"/>
  <c r="G428" i="4"/>
  <c r="H428" i="4"/>
  <c r="F429" i="4"/>
  <c r="G429" i="4"/>
  <c r="H429" i="4"/>
  <c r="F430" i="4"/>
  <c r="G430" i="4"/>
  <c r="H430" i="4"/>
  <c r="F431" i="4"/>
  <c r="G431" i="4"/>
  <c r="H431" i="4"/>
  <c r="F432" i="4"/>
  <c r="G432" i="4"/>
  <c r="H432" i="4"/>
  <c r="F433" i="4"/>
  <c r="G433" i="4"/>
  <c r="H433" i="4"/>
  <c r="F434" i="4"/>
  <c r="G434" i="4"/>
  <c r="H434" i="4"/>
  <c r="F435" i="4"/>
  <c r="G435" i="4"/>
  <c r="H435" i="4"/>
  <c r="F436" i="4"/>
  <c r="G436" i="4"/>
  <c r="H436" i="4"/>
  <c r="F437" i="4"/>
  <c r="G437" i="4"/>
  <c r="H437" i="4"/>
  <c r="F438" i="4"/>
  <c r="G438" i="4"/>
  <c r="H438" i="4"/>
  <c r="F439" i="4"/>
  <c r="G439" i="4"/>
  <c r="H439" i="4"/>
  <c r="F440" i="4"/>
  <c r="G440" i="4"/>
  <c r="H440" i="4"/>
  <c r="F441" i="4"/>
  <c r="G441" i="4"/>
  <c r="H441" i="4"/>
  <c r="F442" i="4"/>
  <c r="G442" i="4"/>
  <c r="H442" i="4"/>
  <c r="F443" i="4"/>
  <c r="G443" i="4"/>
  <c r="H443" i="4"/>
  <c r="F444" i="4"/>
  <c r="G444" i="4"/>
  <c r="H444" i="4"/>
  <c r="F445" i="4"/>
  <c r="G445" i="4"/>
  <c r="H445" i="4"/>
  <c r="F446" i="4"/>
  <c r="G446" i="4"/>
  <c r="H446" i="4"/>
  <c r="F447" i="4"/>
  <c r="G447" i="4"/>
  <c r="H447" i="4"/>
  <c r="F448" i="4"/>
  <c r="G448" i="4"/>
  <c r="H448" i="4"/>
  <c r="F449" i="4"/>
  <c r="G449" i="4"/>
  <c r="H449" i="4"/>
  <c r="F450" i="4"/>
  <c r="G450" i="4"/>
  <c r="H450" i="4"/>
  <c r="F451" i="4"/>
  <c r="G451" i="4"/>
  <c r="H451" i="4"/>
  <c r="F452" i="4"/>
  <c r="G452" i="4"/>
  <c r="H452" i="4"/>
  <c r="F453" i="4"/>
  <c r="G453" i="4"/>
  <c r="H453" i="4"/>
  <c r="F454" i="4"/>
  <c r="G454" i="4"/>
  <c r="H454" i="4"/>
  <c r="F455" i="4"/>
  <c r="G455" i="4"/>
  <c r="H455" i="4"/>
  <c r="F456" i="4"/>
  <c r="G456" i="4"/>
  <c r="H456" i="4"/>
  <c r="F457" i="4"/>
  <c r="G457" i="4"/>
  <c r="H457" i="4"/>
  <c r="F458" i="4"/>
  <c r="G458" i="4"/>
  <c r="H458" i="4"/>
  <c r="F459" i="4"/>
  <c r="G459" i="4"/>
  <c r="H459" i="4"/>
  <c r="F460" i="4"/>
  <c r="G460" i="4"/>
  <c r="H460" i="4"/>
  <c r="F461" i="4"/>
  <c r="G461" i="4"/>
  <c r="H461" i="4"/>
  <c r="F462" i="4"/>
  <c r="G462" i="4"/>
  <c r="H462" i="4"/>
  <c r="F463" i="4"/>
  <c r="G463" i="4"/>
  <c r="H463" i="4"/>
  <c r="F464" i="4"/>
  <c r="G464" i="4"/>
  <c r="H464" i="4"/>
  <c r="F465" i="4"/>
  <c r="G465" i="4"/>
  <c r="H465" i="4"/>
  <c r="F466" i="4"/>
  <c r="G466" i="4"/>
  <c r="H466" i="4"/>
  <c r="F467" i="4"/>
  <c r="G467" i="4"/>
  <c r="H467" i="4"/>
  <c r="F468" i="4"/>
  <c r="G468" i="4"/>
  <c r="H468" i="4"/>
  <c r="F469" i="4"/>
  <c r="G469" i="4"/>
  <c r="H469" i="4"/>
  <c r="F470" i="4"/>
  <c r="G470" i="4"/>
  <c r="H470" i="4"/>
  <c r="F471" i="4"/>
  <c r="G471" i="4"/>
  <c r="H471" i="4"/>
  <c r="F472" i="4"/>
  <c r="G472" i="4"/>
  <c r="H472" i="4"/>
  <c r="F473" i="4"/>
  <c r="G473" i="4"/>
  <c r="H473" i="4"/>
  <c r="F474" i="4"/>
  <c r="G474" i="4"/>
  <c r="H474" i="4"/>
  <c r="F475" i="4"/>
  <c r="G475" i="4"/>
  <c r="H475" i="4"/>
  <c r="F476" i="4"/>
  <c r="G476" i="4"/>
  <c r="H476" i="4"/>
  <c r="F477" i="4"/>
  <c r="G477" i="4"/>
  <c r="H477" i="4"/>
  <c r="F478" i="4"/>
  <c r="G478" i="4"/>
  <c r="H478" i="4"/>
  <c r="F479" i="4"/>
  <c r="G479" i="4"/>
  <c r="H479" i="4"/>
  <c r="F480" i="4"/>
  <c r="G480" i="4"/>
  <c r="H480" i="4"/>
  <c r="F481" i="4"/>
  <c r="G481" i="4"/>
  <c r="H481" i="4"/>
  <c r="F482" i="4"/>
  <c r="G482" i="4"/>
  <c r="H482" i="4"/>
  <c r="F483" i="4"/>
  <c r="G483" i="4"/>
  <c r="H483" i="4"/>
  <c r="F484" i="4"/>
  <c r="G484" i="4"/>
  <c r="H484" i="4"/>
  <c r="F485" i="4"/>
  <c r="G485" i="4"/>
  <c r="H485" i="4"/>
  <c r="F486" i="4"/>
  <c r="G486" i="4"/>
  <c r="H486" i="4"/>
  <c r="F487" i="4"/>
  <c r="G487" i="4"/>
  <c r="H487" i="4"/>
  <c r="F488" i="4"/>
  <c r="G488" i="4"/>
  <c r="H488" i="4"/>
  <c r="F489" i="4"/>
  <c r="G489" i="4"/>
  <c r="H489" i="4"/>
  <c r="F490" i="4"/>
  <c r="G490" i="4"/>
  <c r="H490" i="4"/>
  <c r="F491" i="4"/>
  <c r="G491" i="4"/>
  <c r="H491" i="4"/>
  <c r="F492" i="4"/>
  <c r="G492" i="4"/>
  <c r="H492" i="4"/>
  <c r="F493" i="4"/>
  <c r="G493" i="4"/>
  <c r="H493" i="4"/>
  <c r="F494" i="4"/>
  <c r="G494" i="4"/>
  <c r="H494" i="4"/>
  <c r="F495" i="4"/>
  <c r="G495" i="4"/>
  <c r="H495" i="4"/>
  <c r="F496" i="4"/>
  <c r="G496" i="4"/>
  <c r="H496" i="4"/>
  <c r="F497" i="4"/>
  <c r="G497" i="4"/>
  <c r="H497" i="4"/>
  <c r="F498" i="4"/>
  <c r="G498" i="4"/>
  <c r="H498" i="4"/>
  <c r="F499" i="4"/>
  <c r="G499" i="4"/>
  <c r="H499" i="4"/>
  <c r="F500" i="4"/>
  <c r="G500" i="4"/>
  <c r="H500" i="4"/>
  <c r="F501" i="4"/>
  <c r="G501" i="4"/>
  <c r="H501" i="4"/>
  <c r="F502" i="4"/>
  <c r="G502" i="4"/>
  <c r="H502" i="4"/>
  <c r="F503" i="4"/>
  <c r="G503" i="4"/>
  <c r="H503" i="4"/>
  <c r="F504" i="4"/>
  <c r="G504" i="4"/>
  <c r="H504" i="4"/>
  <c r="F505" i="4"/>
  <c r="G505" i="4"/>
  <c r="H505" i="4"/>
  <c r="F506" i="4"/>
  <c r="G506" i="4"/>
  <c r="H506" i="4"/>
  <c r="F507" i="4"/>
  <c r="G507" i="4"/>
  <c r="H507" i="4"/>
  <c r="F508" i="4"/>
  <c r="G508" i="4"/>
  <c r="H508" i="4"/>
  <c r="F509" i="4"/>
  <c r="G509" i="4"/>
  <c r="H509" i="4"/>
  <c r="F510" i="4"/>
  <c r="G510" i="4"/>
  <c r="H510" i="4"/>
  <c r="F511" i="4"/>
  <c r="G511" i="4"/>
  <c r="H511" i="4"/>
  <c r="F512" i="4"/>
  <c r="G512" i="4"/>
  <c r="H512" i="4"/>
  <c r="F513" i="4"/>
  <c r="G513" i="4"/>
  <c r="H513" i="4"/>
  <c r="F514" i="4"/>
  <c r="G514" i="4"/>
  <c r="H514" i="4"/>
  <c r="F515" i="4"/>
  <c r="G515" i="4"/>
  <c r="H515" i="4"/>
  <c r="F516" i="4"/>
  <c r="G516" i="4"/>
  <c r="H516" i="4"/>
  <c r="F517" i="4"/>
  <c r="G517" i="4"/>
  <c r="H517" i="4"/>
  <c r="F518" i="4"/>
  <c r="G518" i="4"/>
  <c r="H518" i="4"/>
  <c r="F519" i="4"/>
  <c r="G519" i="4"/>
  <c r="H519" i="4"/>
  <c r="F520" i="4"/>
  <c r="G520" i="4"/>
  <c r="H520" i="4"/>
  <c r="F521" i="4"/>
  <c r="G521" i="4"/>
  <c r="H521" i="4"/>
  <c r="F522" i="4"/>
  <c r="G522" i="4"/>
  <c r="H522" i="4"/>
  <c r="F523" i="4"/>
  <c r="G523" i="4"/>
  <c r="H523" i="4"/>
  <c r="F524" i="4"/>
  <c r="G524" i="4"/>
  <c r="H524" i="4"/>
  <c r="F525" i="4"/>
  <c r="G525" i="4"/>
  <c r="H525" i="4"/>
  <c r="F526" i="4"/>
  <c r="G526" i="4"/>
  <c r="H526" i="4"/>
  <c r="F527" i="4"/>
  <c r="G527" i="4"/>
  <c r="H527" i="4"/>
  <c r="F528" i="4"/>
  <c r="G528" i="4"/>
  <c r="H528" i="4"/>
  <c r="F529" i="4"/>
  <c r="G529" i="4"/>
  <c r="H529" i="4"/>
  <c r="F530" i="4"/>
  <c r="G530" i="4"/>
  <c r="H530" i="4"/>
  <c r="F531" i="4"/>
  <c r="G531" i="4"/>
  <c r="H531" i="4"/>
  <c r="F532" i="4"/>
  <c r="G532" i="4"/>
  <c r="H532" i="4"/>
  <c r="F533" i="4"/>
  <c r="G533" i="4"/>
  <c r="H533" i="4"/>
  <c r="F534" i="4"/>
  <c r="G534" i="4"/>
  <c r="H534" i="4"/>
  <c r="F535" i="4"/>
  <c r="G535" i="4"/>
  <c r="H535" i="4"/>
  <c r="F536" i="4"/>
  <c r="G536" i="4"/>
  <c r="H536" i="4"/>
  <c r="F537" i="4"/>
  <c r="G537" i="4"/>
  <c r="H537" i="4"/>
  <c r="F538" i="4"/>
  <c r="G538" i="4"/>
  <c r="H538" i="4"/>
  <c r="F539" i="4"/>
  <c r="G539" i="4"/>
  <c r="H539" i="4"/>
  <c r="F540" i="4"/>
  <c r="G540" i="4"/>
  <c r="H540" i="4"/>
  <c r="F541" i="4"/>
  <c r="G541" i="4"/>
  <c r="H541" i="4"/>
  <c r="F542" i="4"/>
  <c r="G542" i="4"/>
  <c r="H542" i="4"/>
  <c r="F543" i="4"/>
  <c r="G543" i="4"/>
  <c r="H543" i="4"/>
  <c r="F544" i="4"/>
  <c r="G544" i="4"/>
  <c r="H544" i="4"/>
  <c r="F545" i="4"/>
  <c r="G545" i="4"/>
  <c r="H545" i="4"/>
  <c r="F546" i="4"/>
  <c r="G546" i="4"/>
  <c r="H546" i="4"/>
  <c r="F547" i="4"/>
  <c r="G547" i="4"/>
  <c r="H547" i="4"/>
  <c r="F548" i="4"/>
  <c r="G548" i="4"/>
  <c r="H548" i="4"/>
  <c r="F549" i="4"/>
  <c r="G549" i="4"/>
  <c r="H549" i="4"/>
  <c r="F550" i="4"/>
  <c r="G550" i="4"/>
  <c r="H550" i="4"/>
  <c r="F551" i="4"/>
  <c r="G551" i="4"/>
  <c r="H551" i="4"/>
  <c r="F552" i="4"/>
  <c r="G552" i="4"/>
  <c r="H552" i="4"/>
  <c r="F553" i="4"/>
  <c r="G553" i="4"/>
  <c r="H553" i="4"/>
  <c r="F554" i="4"/>
  <c r="G554" i="4"/>
  <c r="H554" i="4"/>
  <c r="F555" i="4"/>
  <c r="G555" i="4"/>
  <c r="H555" i="4"/>
  <c r="F556" i="4"/>
  <c r="G556" i="4"/>
  <c r="H556" i="4"/>
  <c r="F557" i="4"/>
  <c r="G557" i="4"/>
  <c r="H557" i="4"/>
  <c r="F558" i="4"/>
  <c r="G558" i="4"/>
  <c r="H558" i="4"/>
  <c r="F559" i="4"/>
  <c r="G559" i="4"/>
  <c r="H559" i="4"/>
  <c r="F560" i="4"/>
  <c r="G560" i="4"/>
  <c r="H560" i="4"/>
  <c r="F561" i="4"/>
  <c r="G561" i="4"/>
  <c r="H561" i="4"/>
  <c r="F562" i="4"/>
  <c r="G562" i="4"/>
  <c r="H562" i="4"/>
  <c r="F563" i="4"/>
  <c r="G563" i="4"/>
  <c r="H563" i="4"/>
  <c r="F564" i="4"/>
  <c r="G564" i="4"/>
  <c r="H564" i="4"/>
  <c r="F565" i="4"/>
  <c r="G565" i="4"/>
  <c r="H565" i="4"/>
  <c r="F566" i="4"/>
  <c r="G566" i="4"/>
  <c r="H566" i="4"/>
  <c r="F567" i="4"/>
  <c r="G567" i="4"/>
  <c r="H567" i="4"/>
  <c r="F568" i="4"/>
  <c r="G568" i="4"/>
  <c r="H568" i="4"/>
  <c r="F569" i="4"/>
  <c r="G569" i="4"/>
  <c r="H569" i="4"/>
  <c r="F570" i="4"/>
  <c r="G570" i="4"/>
  <c r="H570" i="4"/>
  <c r="F571" i="4"/>
  <c r="G571" i="4"/>
  <c r="H571" i="4"/>
  <c r="F572" i="4"/>
  <c r="G572" i="4"/>
  <c r="H572" i="4"/>
  <c r="F573" i="4"/>
  <c r="G573" i="4"/>
  <c r="H573" i="4"/>
  <c r="F574" i="4"/>
  <c r="G574" i="4"/>
  <c r="H574" i="4"/>
  <c r="F575" i="4"/>
  <c r="G575" i="4"/>
  <c r="H575" i="4"/>
  <c r="F576" i="4"/>
  <c r="G576" i="4"/>
  <c r="H576" i="4"/>
  <c r="F577" i="4"/>
  <c r="G577" i="4"/>
  <c r="H577" i="4"/>
  <c r="F578" i="4"/>
  <c r="G578" i="4"/>
  <c r="H578" i="4"/>
  <c r="F579" i="4"/>
  <c r="G579" i="4"/>
  <c r="H579" i="4"/>
  <c r="F580" i="4"/>
  <c r="G580" i="4"/>
  <c r="H580" i="4"/>
  <c r="F581" i="4"/>
  <c r="G581" i="4"/>
  <c r="H581" i="4"/>
  <c r="F582" i="4"/>
  <c r="G582" i="4"/>
  <c r="H582" i="4"/>
  <c r="F583" i="4"/>
  <c r="G583" i="4"/>
  <c r="H583" i="4"/>
  <c r="F584" i="4"/>
  <c r="G584" i="4"/>
  <c r="H584" i="4"/>
  <c r="F585" i="4"/>
  <c r="G585" i="4"/>
  <c r="H585" i="4"/>
  <c r="F586" i="4"/>
  <c r="G586" i="4"/>
  <c r="H586" i="4"/>
  <c r="F587" i="4"/>
  <c r="G587" i="4"/>
  <c r="H587" i="4"/>
  <c r="F588" i="4"/>
  <c r="G588" i="4"/>
  <c r="H588" i="4"/>
  <c r="F589" i="4"/>
  <c r="G589" i="4"/>
  <c r="H589" i="4"/>
  <c r="F590" i="4"/>
  <c r="G590" i="4"/>
  <c r="H590" i="4"/>
  <c r="F591" i="4"/>
  <c r="G591" i="4"/>
  <c r="H591" i="4"/>
  <c r="H10" i="4"/>
  <c r="G10" i="4"/>
  <c r="F10" i="4"/>
  <c r="O605" i="4" l="1"/>
  <c r="O606" i="4" l="1"/>
</calcChain>
</file>

<file path=xl/sharedStrings.xml><?xml version="1.0" encoding="utf-8"?>
<sst xmlns="http://schemas.openxmlformats.org/spreadsheetml/2006/main" count="8684" uniqueCount="211">
  <si>
    <t>USE INFORMATION</t>
  </si>
  <si>
    <r>
      <rPr>
        <b/>
        <sz val="11"/>
        <color theme="1"/>
        <rFont val="Calibri"/>
        <family val="2"/>
        <scheme val="minor"/>
      </rPr>
      <t>11. Table 1: LAND USE CONSISTENCY</t>
    </r>
    <r>
      <rPr>
        <sz val="11"/>
        <color theme="1"/>
        <rFont val="Calibri"/>
        <family val="2"/>
        <scheme val="minor"/>
      </rPr>
      <t xml:space="preserve"> </t>
    </r>
    <r>
      <rPr>
        <sz val="8"/>
        <color theme="1"/>
        <rFont val="Calibri"/>
        <family val="2"/>
        <scheme val="minor"/>
      </rPr>
      <t>(Attach additional copies, if necessary.)</t>
    </r>
  </si>
  <si>
    <t>LAND USE CONSISTENCY</t>
  </si>
  <si>
    <t>EFFICIENCY OF USE</t>
  </si>
  <si>
    <t>A</t>
  </si>
  <si>
    <t>Hide</t>
  </si>
  <si>
    <t xml:space="preserve">B </t>
  </si>
  <si>
    <t>C</t>
  </si>
  <si>
    <t>D</t>
  </si>
  <si>
    <t>E</t>
  </si>
  <si>
    <t>F</t>
  </si>
  <si>
    <t>G</t>
  </si>
  <si>
    <t>H</t>
  </si>
  <si>
    <t>I</t>
  </si>
  <si>
    <t>J</t>
  </si>
  <si>
    <t xml:space="preserve">PURPOSE/WATER USE CATEGORY </t>
  </si>
  <si>
    <t>TMK</t>
  </si>
  <si>
    <t>TMK FOR LOCATION OF USE ATTACH THE FOLLOWING:</t>
  </si>
  <si>
    <t>STATE LAND USE DISTRICT</t>
  </si>
  <si>
    <t>CDUP REQUIRED?</t>
  </si>
  <si>
    <t>COUNTY ZONING CODE</t>
  </si>
  <si>
    <t>SMAP REQUIRED?</t>
  </si>
  <si>
    <t>UNITS OR NEW ACREAGE</t>
  </si>
  <si>
    <t>GPD/UNIT or GPD/ACRE</t>
  </si>
  <si>
    <t>QUANITITY OF USE (GPD)</t>
  </si>
  <si>
    <t>JUSTIFICATION FOR QUANTITY OF WATER REQUESTED</t>
  </si>
  <si>
    <t>(See instructions for water use category descriptions)</t>
  </si>
  <si>
    <t>Property tax map, showing location of use referenced to establish property boundaries. Photograph of the area of use.</t>
  </si>
  <si>
    <t>Check the appropriate box, and write in the date approved, if applicable.</t>
  </si>
  <si>
    <t>(If applicable, attach additional sheets showing how the quantity was calculated.) For irrigation uses, fill in Table 2.</t>
  </si>
  <si>
    <t>Zone</t>
  </si>
  <si>
    <t>Sector</t>
  </si>
  <si>
    <t>Plat</t>
  </si>
  <si>
    <t>Parcel</t>
  </si>
  <si>
    <t>(Yes, Date Approved: XX/XX/XXXX, Yes, not acquired, No)</t>
  </si>
  <si>
    <t>USES THAT REQUIRE POTABLE (DRINKING) WATER</t>
  </si>
  <si>
    <t>MUNPR</t>
  </si>
  <si>
    <t>U</t>
  </si>
  <si>
    <t>No</t>
  </si>
  <si>
    <t>“New Acreage” based on information from the County of Maui tax parcel layer. “Quantity of Use (GPD)” projected based on actual water use from September 2021 - August 2022 of parcels similar in size.</t>
  </si>
  <si>
    <t>“New Acreage” based on information from the County of Maui tax parcel layer. “Quantity of Use (GPD)” based on actual water use from September 2021 - August 2022 and acreage.</t>
  </si>
  <si>
    <t>Yes</t>
  </si>
  <si>
    <t>Metered parcels with no historical usage. “New Acreage” based on information from the County of Maui tax parcel layer. “Quantity of Use (GPD)” projected based on actual water use from September 2021 - August 2022 of parcels with landscaping of similar size.</t>
  </si>
  <si>
    <t>Parcels with Will-Serve Letters. “New Acreage” based on information from the County of Maui tax parcel layer. “Quantity of Use (GPD)” projected based on actual water use from September 2021 - August 2022 of adjacent parcels similar in size.</t>
  </si>
  <si>
    <t>Real Water Loss</t>
  </si>
  <si>
    <t>Real Water Loss based on 2022 Water Loss Audit.</t>
  </si>
  <si>
    <t>TOTAL POTABLE USE</t>
  </si>
  <si>
    <t>GPD</t>
  </si>
  <si>
    <t>USES THAT DO NOT REQUIRE POTABLE WATER</t>
  </si>
  <si>
    <t>TOTAL NON-POTABLE USE</t>
  </si>
  <si>
    <r>
      <t>TOTAL QUANTITY OF WATER REQUESTED</t>
    </r>
    <r>
      <rPr>
        <sz val="8"/>
        <color theme="1"/>
        <rFont val="Calibri"/>
        <family val="2"/>
        <scheme val="minor"/>
      </rPr>
      <t xml:space="preserve"> (sum of potable use and non-potable use)=</t>
    </r>
  </si>
  <si>
    <t>Please explain if there are any limitations (e.g., legal, contractual) on the proposed water use(s) described in Table 1. Ref. HRS 124C-51(5).</t>
  </si>
  <si>
    <r>
      <t xml:space="preserve">USE INFORMATION </t>
    </r>
    <r>
      <rPr>
        <sz val="8"/>
        <color theme="1"/>
        <rFont val="Calibri"/>
        <family val="2"/>
        <scheme val="minor"/>
      </rPr>
      <t>(continued)</t>
    </r>
  </si>
  <si>
    <r>
      <rPr>
        <b/>
        <sz val="11"/>
        <color theme="1"/>
        <rFont val="Calibri"/>
        <family val="2"/>
        <scheme val="minor"/>
      </rPr>
      <t xml:space="preserve">12. TABLE 2: AGRICULTURE/IRRIGATION INFORMATION </t>
    </r>
    <r>
      <rPr>
        <sz val="8"/>
        <color theme="1"/>
        <rFont val="Calibri"/>
        <family val="2"/>
        <scheme val="minor"/>
      </rPr>
      <t>(List all crops that will be grown, including landscape and golf course irrigation uses. Copy Table 2 and attach additional sheets to complete your list, if necessary)</t>
    </r>
  </si>
  <si>
    <t>B</t>
  </si>
  <si>
    <t xml:space="preserve">C </t>
  </si>
  <si>
    <t>CROP</t>
  </si>
  <si>
    <t>TOTAL ACREAGE</t>
  </si>
  <si>
    <t>NET IRRIGATED ACREAGE</t>
  </si>
  <si>
    <t>BEGIN GROWTH PERIOD</t>
  </si>
  <si>
    <t xml:space="preserve">END GROWTH PERIOD </t>
  </si>
  <si>
    <t xml:space="preserve">IRRIGATION SYSTEM </t>
  </si>
  <si>
    <t>IRRIGATION PRACTICE</t>
  </si>
  <si>
    <t xml:space="preserve">COMMENTS </t>
  </si>
  <si>
    <t>(month)</t>
  </si>
  <si>
    <t>(refer to instructions)</t>
  </si>
  <si>
    <t>(Continue comments below, if more space is needed.)</t>
  </si>
  <si>
    <t>4</t>
  </si>
  <si>
    <t>019</t>
  </si>
  <si>
    <t>117</t>
  </si>
  <si>
    <t>Landscape</t>
  </si>
  <si>
    <t>JANUARY</t>
  </si>
  <si>
    <t>DECEMBER</t>
  </si>
  <si>
    <t>OTHER</t>
  </si>
  <si>
    <t>Irrigation system varies but typically consists of an irrigation controller with sprinkler nozzles or drip irrigation.  Irrigation practice is typically based on a schedule defined for the specific landscaping on site which is typically turf and plants.</t>
  </si>
  <si>
    <t>086</t>
  </si>
  <si>
    <t>122</t>
  </si>
  <si>
    <t>112</t>
  </si>
  <si>
    <t>130</t>
  </si>
  <si>
    <t>076</t>
  </si>
  <si>
    <t>025</t>
  </si>
  <si>
    <t>035</t>
  </si>
  <si>
    <t>116</t>
  </si>
  <si>
    <t>118</t>
  </si>
  <si>
    <t>011</t>
  </si>
  <si>
    <t>007</t>
  </si>
  <si>
    <t>006</t>
  </si>
  <si>
    <t>010</t>
  </si>
  <si>
    <t>013</t>
  </si>
  <si>
    <t>016</t>
  </si>
  <si>
    <t>018</t>
  </si>
  <si>
    <t>068</t>
  </si>
  <si>
    <t>085</t>
  </si>
  <si>
    <t>020</t>
  </si>
  <si>
    <t>021</t>
  </si>
  <si>
    <t>022</t>
  </si>
  <si>
    <t>054</t>
  </si>
  <si>
    <t>023</t>
  </si>
  <si>
    <t>030</t>
  </si>
  <si>
    <t>024</t>
  </si>
  <si>
    <t>026</t>
  </si>
  <si>
    <t>014</t>
  </si>
  <si>
    <t>051</t>
  </si>
  <si>
    <t>079</t>
  </si>
  <si>
    <t>036</t>
  </si>
  <si>
    <t>037</t>
  </si>
  <si>
    <t>038</t>
  </si>
  <si>
    <t>043</t>
  </si>
  <si>
    <t>039</t>
  </si>
  <si>
    <t>041</t>
  </si>
  <si>
    <t>070</t>
  </si>
  <si>
    <t>048</t>
  </si>
  <si>
    <t>121</t>
  </si>
  <si>
    <t>069</t>
  </si>
  <si>
    <t>105</t>
  </si>
  <si>
    <t>052</t>
  </si>
  <si>
    <t>055</t>
  </si>
  <si>
    <t>132</t>
  </si>
  <si>
    <t>123</t>
  </si>
  <si>
    <t>077</t>
  </si>
  <si>
    <t>008</t>
  </si>
  <si>
    <t>001</t>
  </si>
  <si>
    <t>097</t>
  </si>
  <si>
    <t>002</t>
  </si>
  <si>
    <t>053</t>
  </si>
  <si>
    <t>003</t>
  </si>
  <si>
    <t>005</t>
  </si>
  <si>
    <t>081</t>
  </si>
  <si>
    <t>093</t>
  </si>
  <si>
    <t>009</t>
  </si>
  <si>
    <t>125</t>
  </si>
  <si>
    <t>015</t>
  </si>
  <si>
    <t>012</t>
  </si>
  <si>
    <t>062</t>
  </si>
  <si>
    <t>042</t>
  </si>
  <si>
    <t>074</t>
  </si>
  <si>
    <t>004</t>
  </si>
  <si>
    <t>099</t>
  </si>
  <si>
    <t>100</t>
  </si>
  <si>
    <t>134</t>
  </si>
  <si>
    <t>087</t>
  </si>
  <si>
    <t>029</t>
  </si>
  <si>
    <t>017</t>
  </si>
  <si>
    <t>110</t>
  </si>
  <si>
    <t>031</t>
  </si>
  <si>
    <t>107</t>
  </si>
  <si>
    <t>113</t>
  </si>
  <si>
    <t>027</t>
  </si>
  <si>
    <t>028</t>
  </si>
  <si>
    <t>091</t>
  </si>
  <si>
    <t>114</t>
  </si>
  <si>
    <t>090</t>
  </si>
  <si>
    <t>032</t>
  </si>
  <si>
    <t>033</t>
  </si>
  <si>
    <t>034</t>
  </si>
  <si>
    <t>115</t>
  </si>
  <si>
    <t>092</t>
  </si>
  <si>
    <t>135</t>
  </si>
  <si>
    <t>128</t>
  </si>
  <si>
    <t>133</t>
  </si>
  <si>
    <t>098</t>
  </si>
  <si>
    <t>094</t>
  </si>
  <si>
    <t>050</t>
  </si>
  <si>
    <t>063</t>
  </si>
  <si>
    <t>106</t>
  </si>
  <si>
    <t>083</t>
  </si>
  <si>
    <t>095</t>
  </si>
  <si>
    <t>066</t>
  </si>
  <si>
    <t>044</t>
  </si>
  <si>
    <t>078</t>
  </si>
  <si>
    <t>096</t>
  </si>
  <si>
    <t>065</t>
  </si>
  <si>
    <t>108</t>
  </si>
  <si>
    <t>102</t>
  </si>
  <si>
    <t>059</t>
  </si>
  <si>
    <t>040</t>
  </si>
  <si>
    <t>126</t>
  </si>
  <si>
    <t>057</t>
  </si>
  <si>
    <t>075</t>
  </si>
  <si>
    <t>046</t>
  </si>
  <si>
    <t>047</t>
  </si>
  <si>
    <t>049</t>
  </si>
  <si>
    <t>084</t>
  </si>
  <si>
    <t>056</t>
  </si>
  <si>
    <t>131</t>
  </si>
  <si>
    <t>058</t>
  </si>
  <si>
    <t>060</t>
  </si>
  <si>
    <t>061</t>
  </si>
  <si>
    <t>064</t>
  </si>
  <si>
    <t>067</t>
  </si>
  <si>
    <t>088</t>
  </si>
  <si>
    <t>071</t>
  </si>
  <si>
    <t>073</t>
  </si>
  <si>
    <t>089</t>
  </si>
  <si>
    <t>103</t>
  </si>
  <si>
    <t>080</t>
  </si>
  <si>
    <t>082</t>
  </si>
  <si>
    <t>136</t>
  </si>
  <si>
    <t>101</t>
  </si>
  <si>
    <t>104</t>
  </si>
  <si>
    <t>109</t>
  </si>
  <si>
    <t>111</t>
  </si>
  <si>
    <t>119</t>
  </si>
  <si>
    <t>072</t>
  </si>
  <si>
    <t>127</t>
  </si>
  <si>
    <t>045</t>
  </si>
  <si>
    <t>137</t>
  </si>
  <si>
    <t>120</t>
  </si>
  <si>
    <t>129</t>
  </si>
  <si>
    <t>124</t>
  </si>
  <si>
    <t>Comments (continued from Column I). Please clearly indicate the crop (i.e., the row in table) these comments relate 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</si>
</sst>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0000_);_(* \(#,##0.0000\);_(* &quot;-&quot;??_);_(@_)"/>
  </numFmts>
  <fonts count="8">
    <font>
      <sz val="11"/>
      <color theme="1"/>
      <name val="Calibri"/>
      <family val="2"/>
      <scheme val="minor"/>
    </font>
    <font>
      <b/>
      <sz val="11"/>
      <color theme="1"/>
      <name val="Calibri"/>
      <family val="2"/>
      <scheme val="minor"/>
    </font>
    <font>
      <sz val="9"/>
      <color theme="1"/>
      <name val="Calibri"/>
      <family val="2"/>
      <scheme val="minor"/>
    </font>
    <font>
      <sz val="8"/>
      <color theme="1"/>
      <name val="Calibri"/>
      <family val="2"/>
      <scheme val="minor"/>
    </font>
    <font>
      <u/>
      <sz val="8"/>
      <color theme="1"/>
      <name val="Calibri"/>
      <family val="2"/>
      <scheme val="minor"/>
    </font>
    <font>
      <sz val="8"/>
      <name val="Calibri"/>
      <family val="2"/>
      <scheme val="minor"/>
    </font>
    <font>
      <sz val="11"/>
      <color theme="1"/>
      <name val="Calibri"/>
      <family val="2"/>
      <scheme val="minor"/>
    </font>
    <font>
      <sz val="11"/>
      <color rgb="FF000000"/>
      <name val="Calibri"/>
      <family val="2"/>
    </font>
  </fonts>
  <fills count="8">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rgb="FFE994EB"/>
        <bgColor indexed="64"/>
      </patternFill>
    </fill>
    <fill>
      <patternFill patternType="solid">
        <fgColor rgb="FF00B0F0"/>
        <bgColor indexed="64"/>
      </patternFill>
    </fill>
    <fill>
      <patternFill patternType="solid">
        <fgColor rgb="FFFF0000"/>
        <bgColor indexed="64"/>
      </patternFill>
    </fill>
    <fill>
      <patternFill patternType="solid">
        <fgColor rgb="FF92D050"/>
        <bgColor indexed="64"/>
      </patternFill>
    </fill>
  </fills>
  <borders count="7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bottom/>
      <diagonal/>
    </border>
    <border>
      <left/>
      <right style="thin">
        <color indexed="64"/>
      </right>
      <top/>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indexed="64"/>
      </right>
      <top style="medium">
        <color rgb="FF000000"/>
      </top>
      <bottom/>
      <diagonal/>
    </border>
    <border>
      <left style="thin">
        <color indexed="64"/>
      </left>
      <right style="thin">
        <color indexed="64"/>
      </right>
      <top style="medium">
        <color rgb="FF000000"/>
      </top>
      <bottom/>
      <diagonal/>
    </border>
    <border>
      <left style="thin">
        <color indexed="64"/>
      </left>
      <right style="medium">
        <color rgb="FF000000"/>
      </right>
      <top style="medium">
        <color rgb="FF000000"/>
      </top>
      <bottom/>
      <diagonal/>
    </border>
    <border>
      <left style="medium">
        <color rgb="FF000000"/>
      </left>
      <right style="thin">
        <color indexed="64"/>
      </right>
      <top style="medium">
        <color indexed="64"/>
      </top>
      <bottom style="thin">
        <color indexed="64"/>
      </bottom>
      <diagonal/>
    </border>
    <border>
      <left style="thin">
        <color indexed="64"/>
      </left>
      <right style="medium">
        <color rgb="FF000000"/>
      </right>
      <top style="medium">
        <color indexed="64"/>
      </top>
      <bottom style="thin">
        <color indexed="64"/>
      </bottom>
      <diagonal/>
    </border>
    <border>
      <left style="medium">
        <color rgb="FF000000"/>
      </left>
      <right style="thin">
        <color indexed="64"/>
      </right>
      <top style="thin">
        <color indexed="64"/>
      </top>
      <bottom style="thin">
        <color indexed="64"/>
      </bottom>
      <diagonal/>
    </border>
    <border>
      <left style="thin">
        <color indexed="64"/>
      </left>
      <right style="medium">
        <color rgb="FF000000"/>
      </right>
      <top style="thin">
        <color indexed="64"/>
      </top>
      <bottom style="thin">
        <color indexed="64"/>
      </bottom>
      <diagonal/>
    </border>
    <border>
      <left style="medium">
        <color rgb="FF000000"/>
      </left>
      <right style="thin">
        <color indexed="64"/>
      </right>
      <top style="thin">
        <color indexed="64"/>
      </top>
      <bottom/>
      <diagonal/>
    </border>
    <border>
      <left style="thin">
        <color indexed="64"/>
      </left>
      <right style="medium">
        <color rgb="FF000000"/>
      </right>
      <top style="thin">
        <color indexed="64"/>
      </top>
      <bottom/>
      <diagonal/>
    </border>
  </borders>
  <cellStyleXfs count="2">
    <xf numFmtId="0" fontId="0" fillId="0" borderId="0"/>
    <xf numFmtId="43" fontId="6" fillId="0" borderId="0" applyFont="0" applyFill="0" applyBorder="0" applyAlignment="0" applyProtection="0"/>
  </cellStyleXfs>
  <cellXfs count="235">
    <xf numFmtId="0" fontId="0" fillId="0" borderId="0" xfId="0"/>
    <xf numFmtId="0" fontId="0" fillId="0" borderId="1" xfId="0" applyBorder="1"/>
    <xf numFmtId="0" fontId="0" fillId="0" borderId="2" xfId="0" applyBorder="1"/>
    <xf numFmtId="0" fontId="0" fillId="0" borderId="0" xfId="0" applyAlignment="1">
      <alignment vertical="center"/>
    </xf>
    <xf numFmtId="0" fontId="0" fillId="2" borderId="4" xfId="0" applyFill="1" applyBorder="1"/>
    <xf numFmtId="0" fontId="0" fillId="2" borderId="15" xfId="0" applyFill="1" applyBorder="1"/>
    <xf numFmtId="0" fontId="0" fillId="2" borderId="16" xfId="0" applyFill="1" applyBorder="1"/>
    <xf numFmtId="0" fontId="3" fillId="2" borderId="17" xfId="0" applyFont="1" applyFill="1" applyBorder="1" applyAlignment="1">
      <alignment horizontal="center" vertical="center" wrapText="1"/>
    </xf>
    <xf numFmtId="0" fontId="0" fillId="0" borderId="20" xfId="0" applyBorder="1"/>
    <xf numFmtId="0" fontId="0" fillId="0" borderId="21" xfId="0" applyBorder="1"/>
    <xf numFmtId="0" fontId="0" fillId="0" borderId="22" xfId="0" applyBorder="1"/>
    <xf numFmtId="0" fontId="0" fillId="0" borderId="23" xfId="0" applyBorder="1"/>
    <xf numFmtId="0" fontId="0" fillId="0" borderId="24" xfId="0" applyBorder="1"/>
    <xf numFmtId="0" fontId="0" fillId="2" borderId="25" xfId="0" applyFill="1" applyBorder="1" applyAlignment="1">
      <alignment horizontal="center" vertical="center"/>
    </xf>
    <xf numFmtId="0" fontId="0" fillId="2" borderId="26" xfId="0" applyFill="1" applyBorder="1" applyAlignment="1">
      <alignment horizontal="center" vertical="center"/>
    </xf>
    <xf numFmtId="0" fontId="3" fillId="2" borderId="4"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3" fillId="2" borderId="30" xfId="0" applyFont="1" applyFill="1" applyBorder="1" applyAlignment="1">
      <alignment horizontal="center" wrapText="1"/>
    </xf>
    <xf numFmtId="0" fontId="4" fillId="2" borderId="31" xfId="0" applyFont="1" applyFill="1" applyBorder="1" applyAlignment="1">
      <alignment horizontal="center" wrapText="1"/>
    </xf>
    <xf numFmtId="0" fontId="4" fillId="2" borderId="32" xfId="0" applyFont="1" applyFill="1" applyBorder="1" applyAlignment="1">
      <alignment horizontal="center" wrapText="1"/>
    </xf>
    <xf numFmtId="0" fontId="4" fillId="2" borderId="33" xfId="0" applyFont="1" applyFill="1" applyBorder="1" applyAlignment="1">
      <alignment horizontal="center" wrapText="1"/>
    </xf>
    <xf numFmtId="0" fontId="4" fillId="2" borderId="10" xfId="0" applyFont="1" applyFill="1" applyBorder="1" applyAlignment="1">
      <alignment horizontal="center" wrapText="1"/>
    </xf>
    <xf numFmtId="0" fontId="2" fillId="2" borderId="11" xfId="0" applyFont="1" applyFill="1" applyBorder="1" applyAlignment="1">
      <alignment horizontal="center" wrapText="1"/>
    </xf>
    <xf numFmtId="0" fontId="0" fillId="2" borderId="3" xfId="0" applyFill="1" applyBorder="1"/>
    <xf numFmtId="0" fontId="0" fillId="2" borderId="35" xfId="0" applyFill="1" applyBorder="1"/>
    <xf numFmtId="0" fontId="0" fillId="2" borderId="37" xfId="0" applyFill="1" applyBorder="1"/>
    <xf numFmtId="0" fontId="0" fillId="0" borderId="3" xfId="0" applyBorder="1"/>
    <xf numFmtId="0" fontId="0" fillId="2" borderId="27" xfId="0" applyFill="1" applyBorder="1"/>
    <xf numFmtId="0" fontId="0" fillId="2" borderId="39" xfId="0" applyFill="1" applyBorder="1" applyAlignment="1">
      <alignment horizontal="center" vertical="center"/>
    </xf>
    <xf numFmtId="0" fontId="0" fillId="0" borderId="12" xfId="0" applyBorder="1"/>
    <xf numFmtId="0" fontId="0" fillId="0" borderId="13" xfId="0" applyBorder="1"/>
    <xf numFmtId="0" fontId="0" fillId="0" borderId="14" xfId="0" applyBorder="1"/>
    <xf numFmtId="0" fontId="0" fillId="0" borderId="34" xfId="0" applyBorder="1"/>
    <xf numFmtId="0" fontId="0" fillId="0" borderId="42" xfId="0" applyBorder="1"/>
    <xf numFmtId="0" fontId="0" fillId="0" borderId="18" xfId="0" applyBorder="1"/>
    <xf numFmtId="0" fontId="0" fillId="0" borderId="18" xfId="0" applyBorder="1" applyAlignment="1">
      <alignment vertical="center"/>
    </xf>
    <xf numFmtId="0" fontId="0" fillId="0" borderId="32" xfId="0" applyBorder="1"/>
    <xf numFmtId="0" fontId="0" fillId="0" borderId="43" xfId="0" applyBorder="1"/>
    <xf numFmtId="0" fontId="0" fillId="0" borderId="41" xfId="0" applyBorder="1"/>
    <xf numFmtId="0" fontId="0" fillId="0" borderId="17" xfId="0" applyBorder="1"/>
    <xf numFmtId="0" fontId="0" fillId="0" borderId="17" xfId="0" applyBorder="1" applyAlignment="1">
      <alignment vertical="center"/>
    </xf>
    <xf numFmtId="0" fontId="0" fillId="0" borderId="30" xfId="0" applyBorder="1"/>
    <xf numFmtId="0" fontId="0" fillId="2" borderId="28" xfId="0" applyFill="1" applyBorder="1"/>
    <xf numFmtId="0" fontId="0" fillId="0" borderId="3" xfId="0" applyBorder="1" applyAlignment="1">
      <alignment horizontal="center" vertical="center"/>
    </xf>
    <xf numFmtId="0" fontId="0" fillId="0" borderId="21" xfId="0" applyBorder="1" applyAlignment="1">
      <alignment horizontal="center"/>
    </xf>
    <xf numFmtId="0" fontId="0" fillId="0" borderId="1" xfId="0" applyBorder="1" applyAlignment="1">
      <alignment horizontal="center"/>
    </xf>
    <xf numFmtId="0" fontId="0" fillId="0" borderId="20" xfId="0" applyBorder="1" applyAlignment="1">
      <alignment horizontal="center"/>
    </xf>
    <xf numFmtId="43" fontId="0" fillId="0" borderId="1" xfId="1" applyFont="1" applyBorder="1" applyAlignment="1">
      <alignment horizontal="center"/>
    </xf>
    <xf numFmtId="43" fontId="0" fillId="0" borderId="3" xfId="1" applyFont="1" applyBorder="1" applyAlignment="1">
      <alignment horizontal="center"/>
    </xf>
    <xf numFmtId="0" fontId="0" fillId="0" borderId="38" xfId="0" applyBorder="1"/>
    <xf numFmtId="0" fontId="0" fillId="0" borderId="53" xfId="0" applyBorder="1"/>
    <xf numFmtId="0" fontId="0" fillId="0" borderId="0" xfId="0" applyAlignment="1">
      <alignment horizontal="right"/>
    </xf>
    <xf numFmtId="0" fontId="0" fillId="0" borderId="34" xfId="0" applyBorder="1" applyAlignment="1">
      <alignment horizontal="right"/>
    </xf>
    <xf numFmtId="0" fontId="0" fillId="2" borderId="15" xfId="0" applyFill="1" applyBorder="1" applyAlignment="1">
      <alignment horizontal="right"/>
    </xf>
    <xf numFmtId="43" fontId="0" fillId="0" borderId="20" xfId="1" applyFont="1" applyBorder="1" applyAlignment="1">
      <alignment horizontal="right"/>
    </xf>
    <xf numFmtId="0" fontId="0" fillId="0" borderId="12" xfId="0" applyBorder="1" applyAlignment="1">
      <alignment horizontal="right"/>
    </xf>
    <xf numFmtId="0" fontId="0" fillId="0" borderId="20" xfId="0" applyBorder="1" applyAlignment="1">
      <alignment horizontal="right"/>
    </xf>
    <xf numFmtId="0" fontId="0" fillId="0" borderId="22" xfId="0" applyBorder="1" applyAlignment="1">
      <alignment horizontal="right"/>
    </xf>
    <xf numFmtId="0" fontId="0" fillId="0" borderId="32" xfId="0" applyBorder="1" applyAlignment="1">
      <alignment horizontal="right"/>
    </xf>
    <xf numFmtId="0" fontId="0" fillId="2" borderId="30" xfId="0" applyFill="1" applyBorder="1"/>
    <xf numFmtId="0" fontId="0" fillId="2" borderId="32" xfId="0" applyFill="1" applyBorder="1"/>
    <xf numFmtId="43" fontId="0" fillId="0" borderId="54" xfId="1" applyFont="1" applyBorder="1" applyAlignment="1">
      <alignment horizontal="center" vertical="center"/>
    </xf>
    <xf numFmtId="0" fontId="0" fillId="2" borderId="54" xfId="0" applyFill="1" applyBorder="1"/>
    <xf numFmtId="0" fontId="0" fillId="0" borderId="21" xfId="0" applyBorder="1" applyAlignment="1">
      <alignment horizontal="left" wrapText="1"/>
    </xf>
    <xf numFmtId="3" fontId="0" fillId="0" borderId="23" xfId="0" applyNumberFormat="1" applyBorder="1"/>
    <xf numFmtId="0" fontId="0" fillId="0" borderId="24" xfId="0" applyBorder="1" applyAlignment="1">
      <alignment horizontal="left" wrapText="1"/>
    </xf>
    <xf numFmtId="0" fontId="0" fillId="2" borderId="45" xfId="0" applyFill="1" applyBorder="1" applyAlignment="1">
      <alignment horizontal="center" vertical="center"/>
    </xf>
    <xf numFmtId="0" fontId="0" fillId="0" borderId="58" xfId="0" applyBorder="1" applyAlignment="1">
      <alignment vertical="center"/>
    </xf>
    <xf numFmtId="43" fontId="0" fillId="0" borderId="0" xfId="0" applyNumberFormat="1"/>
    <xf numFmtId="0" fontId="0" fillId="0" borderId="60" xfId="0" applyBorder="1" applyAlignment="1">
      <alignment horizontal="center"/>
    </xf>
    <xf numFmtId="0" fontId="0" fillId="0" borderId="60" xfId="0" applyBorder="1"/>
    <xf numFmtId="43" fontId="0" fillId="0" borderId="60" xfId="1" applyFont="1" applyBorder="1"/>
    <xf numFmtId="164" fontId="0" fillId="0" borderId="60" xfId="1" applyNumberFormat="1" applyFont="1" applyBorder="1"/>
    <xf numFmtId="0" fontId="7" fillId="0" borderId="60" xfId="0" applyFont="1" applyBorder="1" applyAlignment="1">
      <alignment horizontal="center"/>
    </xf>
    <xf numFmtId="0" fontId="7" fillId="0" borderId="60" xfId="0" applyFont="1" applyBorder="1"/>
    <xf numFmtId="0" fontId="4" fillId="2" borderId="4" xfId="0" applyFont="1" applyFill="1" applyBorder="1" applyAlignment="1">
      <alignment horizontal="center" wrapText="1"/>
    </xf>
    <xf numFmtId="0" fontId="0" fillId="0" borderId="61" xfId="0" applyBorder="1" applyAlignment="1">
      <alignment horizontal="center"/>
    </xf>
    <xf numFmtId="0" fontId="0" fillId="0" borderId="62" xfId="0" applyBorder="1" applyAlignment="1">
      <alignment horizontal="center"/>
    </xf>
    <xf numFmtId="0" fontId="0" fillId="0" borderId="62" xfId="0" applyBorder="1"/>
    <xf numFmtId="43" fontId="0" fillId="0" borderId="62" xfId="1" applyFont="1" applyBorder="1"/>
    <xf numFmtId="164" fontId="0" fillId="0" borderId="62" xfId="1" applyNumberFormat="1" applyFont="1" applyBorder="1"/>
    <xf numFmtId="0" fontId="0" fillId="0" borderId="64" xfId="0" applyBorder="1" applyAlignment="1">
      <alignment horizontal="center"/>
    </xf>
    <xf numFmtId="0" fontId="7" fillId="0" borderId="64" xfId="0" applyFont="1" applyBorder="1" applyAlignment="1">
      <alignment horizontal="center"/>
    </xf>
    <xf numFmtId="0" fontId="7" fillId="0" borderId="66" xfId="0" applyFont="1" applyBorder="1" applyAlignment="1">
      <alignment horizontal="center"/>
    </xf>
    <xf numFmtId="0" fontId="7" fillId="0" borderId="67" xfId="0" applyFont="1" applyBorder="1" applyAlignment="1">
      <alignment horizontal="center"/>
    </xf>
    <xf numFmtId="0" fontId="7" fillId="0" borderId="67" xfId="0" applyFont="1" applyBorder="1"/>
    <xf numFmtId="0" fontId="1" fillId="2" borderId="73" xfId="0" applyFont="1" applyFill="1" applyBorder="1" applyAlignment="1">
      <alignment horizontal="center"/>
    </xf>
    <xf numFmtId="0" fontId="0" fillId="2" borderId="75" xfId="0" applyFill="1" applyBorder="1" applyAlignment="1">
      <alignment horizontal="center" vertical="center"/>
    </xf>
    <xf numFmtId="0" fontId="4" fillId="2" borderId="76" xfId="0" applyFont="1" applyFill="1" applyBorder="1" applyAlignment="1">
      <alignment horizontal="center" wrapText="1"/>
    </xf>
    <xf numFmtId="0" fontId="0" fillId="0" borderId="63" xfId="0" applyBorder="1" applyAlignment="1">
      <alignment wrapText="1"/>
    </xf>
    <xf numFmtId="0" fontId="0" fillId="0" borderId="65" xfId="0" applyBorder="1" applyAlignment="1">
      <alignment horizontal="left" wrapText="1"/>
    </xf>
    <xf numFmtId="0" fontId="7" fillId="0" borderId="65" xfId="0" applyFont="1" applyBorder="1" applyAlignment="1">
      <alignment wrapText="1"/>
    </xf>
    <xf numFmtId="0" fontId="7" fillId="0" borderId="68" xfId="0" applyFont="1" applyBorder="1" applyAlignment="1">
      <alignment wrapText="1"/>
    </xf>
    <xf numFmtId="0" fontId="0" fillId="3" borderId="60" xfId="0" applyFill="1" applyBorder="1" applyAlignment="1">
      <alignment horizontal="center"/>
    </xf>
    <xf numFmtId="0" fontId="0" fillId="3" borderId="1" xfId="0" applyFill="1" applyBorder="1" applyAlignment="1">
      <alignment horizontal="center"/>
    </xf>
    <xf numFmtId="0" fontId="0" fillId="3" borderId="4" xfId="0" applyFill="1" applyBorder="1" applyAlignment="1">
      <alignment horizontal="center"/>
    </xf>
    <xf numFmtId="0" fontId="3" fillId="2" borderId="27" xfId="0" applyFont="1" applyFill="1" applyBorder="1" applyAlignment="1">
      <alignment horizontal="center" vertical="center" wrapText="1"/>
    </xf>
    <xf numFmtId="0" fontId="0" fillId="2" borderId="1" xfId="0" applyFill="1" applyBorder="1" applyAlignment="1">
      <alignment horizontal="center" vertical="center" wrapText="1"/>
    </xf>
    <xf numFmtId="0" fontId="1" fillId="2" borderId="13" xfId="0" applyFont="1" applyFill="1" applyBorder="1" applyAlignment="1">
      <alignment horizontal="center"/>
    </xf>
    <xf numFmtId="0" fontId="0" fillId="4" borderId="17" xfId="0" applyFill="1" applyBorder="1"/>
    <xf numFmtId="0" fontId="0" fillId="4" borderId="20" xfId="0" applyFill="1" applyBorder="1" applyAlignment="1">
      <alignment horizontal="center"/>
    </xf>
    <xf numFmtId="0" fontId="0" fillId="4" borderId="1" xfId="0" applyFill="1" applyBorder="1" applyAlignment="1">
      <alignment horizontal="center"/>
    </xf>
    <xf numFmtId="0" fontId="0" fillId="4" borderId="21" xfId="0" applyFill="1" applyBorder="1" applyAlignment="1">
      <alignment horizontal="center"/>
    </xf>
    <xf numFmtId="43" fontId="0" fillId="4" borderId="20" xfId="1" applyFont="1" applyFill="1" applyBorder="1" applyAlignment="1">
      <alignment horizontal="right"/>
    </xf>
    <xf numFmtId="43" fontId="0" fillId="4" borderId="1" xfId="1" applyFont="1" applyFill="1" applyBorder="1" applyAlignment="1">
      <alignment horizontal="center"/>
    </xf>
    <xf numFmtId="0" fontId="0" fillId="4" borderId="21" xfId="0" applyFill="1" applyBorder="1" applyAlignment="1">
      <alignment horizontal="left" wrapText="1"/>
    </xf>
    <xf numFmtId="0" fontId="0" fillId="4" borderId="18" xfId="0" applyFill="1" applyBorder="1"/>
    <xf numFmtId="0" fontId="0" fillId="4" borderId="0" xfId="0" applyFill="1"/>
    <xf numFmtId="0" fontId="0" fillId="5" borderId="17" xfId="0" applyFill="1" applyBorder="1"/>
    <xf numFmtId="0" fontId="0" fillId="5" borderId="20" xfId="0" applyFill="1" applyBorder="1" applyAlignment="1">
      <alignment horizontal="center"/>
    </xf>
    <xf numFmtId="0" fontId="0" fillId="5" borderId="1" xfId="0" applyFill="1" applyBorder="1" applyAlignment="1">
      <alignment horizontal="center"/>
    </xf>
    <xf numFmtId="0" fontId="0" fillId="5" borderId="21" xfId="0" applyFill="1" applyBorder="1" applyAlignment="1">
      <alignment horizontal="center"/>
    </xf>
    <xf numFmtId="43" fontId="0" fillId="5" borderId="20" xfId="1" applyFont="1" applyFill="1" applyBorder="1" applyAlignment="1">
      <alignment horizontal="right"/>
    </xf>
    <xf numFmtId="43" fontId="0" fillId="5" borderId="1" xfId="1" applyFont="1" applyFill="1" applyBorder="1" applyAlignment="1">
      <alignment horizontal="center"/>
    </xf>
    <xf numFmtId="0" fontId="0" fillId="5" borderId="21" xfId="0" applyFill="1" applyBorder="1" applyAlignment="1">
      <alignment horizontal="left" wrapText="1"/>
    </xf>
    <xf numFmtId="0" fontId="0" fillId="5" borderId="18" xfId="0" applyFill="1" applyBorder="1"/>
    <xf numFmtId="0" fontId="0" fillId="5" borderId="0" xfId="0" applyFill="1"/>
    <xf numFmtId="0" fontId="0" fillId="6" borderId="17" xfId="0" applyFill="1" applyBorder="1"/>
    <xf numFmtId="0" fontId="0" fillId="6" borderId="20" xfId="0" applyFill="1" applyBorder="1" applyAlignment="1">
      <alignment horizontal="center"/>
    </xf>
    <xf numFmtId="0" fontId="0" fillId="6" borderId="1" xfId="0" applyFill="1" applyBorder="1" applyAlignment="1">
      <alignment horizontal="center"/>
    </xf>
    <xf numFmtId="0" fontId="0" fillId="6" borderId="21" xfId="0" applyFill="1" applyBorder="1" applyAlignment="1">
      <alignment horizontal="center"/>
    </xf>
    <xf numFmtId="43" fontId="0" fillId="6" borderId="20" xfId="1" applyFont="1" applyFill="1" applyBorder="1" applyAlignment="1">
      <alignment horizontal="right"/>
    </xf>
    <xf numFmtId="43" fontId="0" fillId="6" borderId="1" xfId="1" applyFont="1" applyFill="1" applyBorder="1" applyAlignment="1">
      <alignment horizontal="center"/>
    </xf>
    <xf numFmtId="0" fontId="0" fillId="6" borderId="21" xfId="0" applyFill="1" applyBorder="1" applyAlignment="1">
      <alignment horizontal="left" wrapText="1"/>
    </xf>
    <xf numFmtId="0" fontId="0" fillId="6" borderId="18" xfId="0" applyFill="1" applyBorder="1"/>
    <xf numFmtId="0" fontId="0" fillId="6" borderId="0" xfId="0" applyFill="1"/>
    <xf numFmtId="0" fontId="0" fillId="3" borderId="17" xfId="0" applyFill="1" applyBorder="1"/>
    <xf numFmtId="0" fontId="0" fillId="3" borderId="20" xfId="0" applyFill="1" applyBorder="1" applyAlignment="1">
      <alignment horizontal="center"/>
    </xf>
    <xf numFmtId="0" fontId="0" fillId="3" borderId="21" xfId="0" applyFill="1" applyBorder="1" applyAlignment="1">
      <alignment horizontal="center"/>
    </xf>
    <xf numFmtId="43" fontId="0" fillId="3" borderId="20" xfId="1" applyFont="1" applyFill="1" applyBorder="1" applyAlignment="1">
      <alignment horizontal="right"/>
    </xf>
    <xf numFmtId="43" fontId="0" fillId="3" borderId="1" xfId="1" applyFont="1" applyFill="1" applyBorder="1" applyAlignment="1">
      <alignment horizontal="center"/>
    </xf>
    <xf numFmtId="0" fontId="0" fillId="3" borderId="21" xfId="0" applyFill="1" applyBorder="1" applyAlignment="1">
      <alignment horizontal="left" wrapText="1"/>
    </xf>
    <xf numFmtId="0" fontId="0" fillId="3" borderId="18" xfId="0" applyFill="1" applyBorder="1"/>
    <xf numFmtId="0" fontId="0" fillId="3" borderId="0" xfId="0" applyFill="1"/>
    <xf numFmtId="0" fontId="0" fillId="7" borderId="17" xfId="0" applyFill="1" applyBorder="1"/>
    <xf numFmtId="0" fontId="0" fillId="7" borderId="20" xfId="0" applyFill="1" applyBorder="1" applyAlignment="1">
      <alignment horizontal="center"/>
    </xf>
    <xf numFmtId="0" fontId="0" fillId="7" borderId="1" xfId="0" applyFill="1" applyBorder="1" applyAlignment="1">
      <alignment horizontal="center"/>
    </xf>
    <xf numFmtId="0" fontId="0" fillId="7" borderId="21" xfId="0" applyFill="1" applyBorder="1" applyAlignment="1">
      <alignment horizontal="center"/>
    </xf>
    <xf numFmtId="43" fontId="0" fillId="7" borderId="20" xfId="1" applyFont="1" applyFill="1" applyBorder="1" applyAlignment="1">
      <alignment horizontal="right"/>
    </xf>
    <xf numFmtId="43" fontId="0" fillId="7" borderId="1" xfId="1" applyFont="1" applyFill="1" applyBorder="1" applyAlignment="1">
      <alignment horizontal="center"/>
    </xf>
    <xf numFmtId="0" fontId="0" fillId="7" borderId="21" xfId="0" applyFill="1" applyBorder="1" applyAlignment="1">
      <alignment horizontal="left" wrapText="1"/>
    </xf>
    <xf numFmtId="0" fontId="0" fillId="7" borderId="18" xfId="0" applyFill="1" applyBorder="1"/>
    <xf numFmtId="0" fontId="0" fillId="7" borderId="0" xfId="0" applyFill="1"/>
    <xf numFmtId="0" fontId="0" fillId="7" borderId="12" xfId="0" applyFill="1" applyBorder="1" applyAlignment="1">
      <alignment horizontal="center"/>
    </xf>
    <xf numFmtId="0" fontId="0" fillId="7" borderId="13" xfId="0" applyFill="1" applyBorder="1" applyAlignment="1">
      <alignment horizontal="center"/>
    </xf>
    <xf numFmtId="0" fontId="0" fillId="7" borderId="14" xfId="0" applyFill="1" applyBorder="1" applyAlignment="1">
      <alignment horizontal="center"/>
    </xf>
    <xf numFmtId="43" fontId="0" fillId="7" borderId="12" xfId="1" applyFont="1" applyFill="1" applyBorder="1" applyAlignment="1">
      <alignment horizontal="right"/>
    </xf>
    <xf numFmtId="43" fontId="0" fillId="7" borderId="13" xfId="1" applyFont="1" applyFill="1" applyBorder="1" applyAlignment="1">
      <alignment horizontal="center"/>
    </xf>
    <xf numFmtId="0" fontId="0" fillId="7" borderId="14" xfId="0" applyFill="1" applyBorder="1" applyAlignment="1">
      <alignment horizontal="left" wrapText="1"/>
    </xf>
    <xf numFmtId="0" fontId="0" fillId="7" borderId="15" xfId="0" applyFill="1" applyBorder="1" applyAlignment="1">
      <alignment horizontal="center"/>
    </xf>
    <xf numFmtId="0" fontId="0" fillId="7" borderId="4" xfId="0" applyFill="1" applyBorder="1" applyAlignment="1">
      <alignment horizontal="center"/>
    </xf>
    <xf numFmtId="0" fontId="0" fillId="7" borderId="16" xfId="0" applyFill="1" applyBorder="1" applyAlignment="1">
      <alignment horizontal="center"/>
    </xf>
    <xf numFmtId="0" fontId="7" fillId="7" borderId="20" xfId="0" applyFont="1" applyFill="1" applyBorder="1"/>
    <xf numFmtId="0" fontId="7" fillId="7" borderId="45" xfId="0" applyFont="1" applyFill="1" applyBorder="1"/>
    <xf numFmtId="4" fontId="7" fillId="7" borderId="45" xfId="0" applyNumberFormat="1" applyFont="1" applyFill="1" applyBorder="1"/>
    <xf numFmtId="0" fontId="7" fillId="7" borderId="21" xfId="0" applyFont="1" applyFill="1" applyBorder="1" applyAlignment="1">
      <alignment wrapText="1"/>
    </xf>
    <xf numFmtId="0" fontId="7" fillId="7" borderId="19" xfId="0" applyFont="1" applyFill="1" applyBorder="1"/>
    <xf numFmtId="0" fontId="7" fillId="7" borderId="59" xfId="0" applyFont="1" applyFill="1" applyBorder="1"/>
    <xf numFmtId="4" fontId="7" fillId="7" borderId="59" xfId="0" applyNumberFormat="1" applyFont="1" applyFill="1" applyBorder="1"/>
    <xf numFmtId="0" fontId="7" fillId="7" borderId="48" xfId="0" applyFont="1" applyFill="1" applyBorder="1" applyAlignment="1">
      <alignment wrapText="1"/>
    </xf>
    <xf numFmtId="0" fontId="7" fillId="7" borderId="5" xfId="0" applyFont="1" applyFill="1" applyBorder="1" applyAlignment="1">
      <alignment horizontal="center"/>
    </xf>
    <xf numFmtId="0" fontId="0" fillId="3" borderId="15" xfId="0" applyFill="1" applyBorder="1" applyAlignment="1">
      <alignment horizontal="center"/>
    </xf>
    <xf numFmtId="0" fontId="0" fillId="3" borderId="16" xfId="0" applyFill="1" applyBorder="1" applyAlignment="1">
      <alignment horizontal="center"/>
    </xf>
    <xf numFmtId="2" fontId="0" fillId="3" borderId="20" xfId="0" applyNumberFormat="1" applyFill="1" applyBorder="1" applyAlignment="1">
      <alignment horizontal="right"/>
    </xf>
    <xf numFmtId="43" fontId="0" fillId="3" borderId="4" xfId="1" applyFont="1" applyFill="1" applyBorder="1" applyAlignment="1">
      <alignment horizontal="center"/>
    </xf>
    <xf numFmtId="0" fontId="0" fillId="3" borderId="64" xfId="0" applyFill="1" applyBorder="1" applyAlignment="1">
      <alignment horizontal="center"/>
    </xf>
    <xf numFmtId="0" fontId="0" fillId="3" borderId="60" xfId="0" applyFill="1" applyBorder="1"/>
    <xf numFmtId="43" fontId="0" fillId="3" borderId="60" xfId="1" applyFont="1" applyFill="1" applyBorder="1"/>
    <xf numFmtId="164" fontId="0" fillId="3" borderId="60" xfId="1" applyNumberFormat="1" applyFont="1" applyFill="1" applyBorder="1"/>
    <xf numFmtId="0" fontId="0" fillId="3" borderId="65" xfId="0" applyFill="1" applyBorder="1" applyAlignment="1">
      <alignment horizontal="left" wrapText="1"/>
    </xf>
    <xf numFmtId="0" fontId="0" fillId="2" borderId="37" xfId="0" applyFill="1" applyBorder="1" applyAlignment="1">
      <alignment horizontal="left"/>
    </xf>
    <xf numFmtId="0" fontId="0" fillId="2" borderId="36" xfId="0" applyFill="1" applyBorder="1" applyAlignment="1">
      <alignment horizontal="left"/>
    </xf>
    <xf numFmtId="0" fontId="0" fillId="0" borderId="35" xfId="0" applyBorder="1" applyAlignment="1">
      <alignment horizontal="right"/>
    </xf>
    <xf numFmtId="0" fontId="0" fillId="0" borderId="37" xfId="0" applyBorder="1" applyAlignment="1">
      <alignment horizontal="right"/>
    </xf>
    <xf numFmtId="0" fontId="0" fillId="0" borderId="36" xfId="0" applyBorder="1" applyAlignment="1">
      <alignment horizontal="right"/>
    </xf>
    <xf numFmtId="0" fontId="0" fillId="0" borderId="2" xfId="0" applyBorder="1" applyAlignment="1">
      <alignment horizontal="left"/>
    </xf>
    <xf numFmtId="0" fontId="0" fillId="0" borderId="44" xfId="0" applyBorder="1" applyAlignment="1">
      <alignment horizontal="left"/>
    </xf>
    <xf numFmtId="0" fontId="0" fillId="0" borderId="45" xfId="0" applyBorder="1" applyAlignment="1">
      <alignment horizontal="left"/>
    </xf>
    <xf numFmtId="0" fontId="0" fillId="2" borderId="49" xfId="0" applyFill="1" applyBorder="1" applyAlignment="1">
      <alignment horizontal="center" vertical="center"/>
    </xf>
    <xf numFmtId="0" fontId="0" fillId="2" borderId="1" xfId="0" applyFill="1" applyBorder="1" applyAlignment="1">
      <alignment horizontal="center" vertical="center"/>
    </xf>
    <xf numFmtId="0" fontId="0" fillId="2" borderId="23" xfId="0" applyFill="1" applyBorder="1" applyAlignment="1">
      <alignment horizontal="center" vertical="center"/>
    </xf>
    <xf numFmtId="0" fontId="3" fillId="0" borderId="34" xfId="0" applyFont="1" applyBorder="1" applyAlignment="1">
      <alignment horizontal="left"/>
    </xf>
    <xf numFmtId="0" fontId="3" fillId="2" borderId="27" xfId="0" applyFont="1" applyFill="1" applyBorder="1" applyAlignment="1">
      <alignment horizontal="center" vertical="center" wrapText="1"/>
    </xf>
    <xf numFmtId="0" fontId="3" fillId="2" borderId="28" xfId="0" applyFont="1" applyFill="1" applyBorder="1" applyAlignment="1">
      <alignment horizontal="center" vertical="center" wrapText="1"/>
    </xf>
    <xf numFmtId="0" fontId="3" fillId="2" borderId="29" xfId="0" applyFont="1" applyFill="1" applyBorder="1" applyAlignment="1">
      <alignment horizontal="center" vertical="center" wrapText="1"/>
    </xf>
    <xf numFmtId="0" fontId="0" fillId="0" borderId="47" xfId="0" applyBorder="1" applyAlignment="1">
      <alignment horizontal="left"/>
    </xf>
    <xf numFmtId="0" fontId="0" fillId="0" borderId="52" xfId="0" applyBorder="1" applyAlignment="1">
      <alignment horizontal="left"/>
    </xf>
    <xf numFmtId="0" fontId="0" fillId="0" borderId="46" xfId="0" applyBorder="1" applyAlignment="1">
      <alignment horizontal="left"/>
    </xf>
    <xf numFmtId="0" fontId="0" fillId="0" borderId="51" xfId="0" applyBorder="1" applyAlignment="1">
      <alignment horizontal="left"/>
    </xf>
    <xf numFmtId="43" fontId="0" fillId="2" borderId="32" xfId="1" applyFont="1" applyFill="1" applyBorder="1" applyAlignment="1">
      <alignment horizontal="left"/>
    </xf>
    <xf numFmtId="43" fontId="0" fillId="2" borderId="43" xfId="1" applyFont="1" applyFill="1" applyBorder="1" applyAlignment="1">
      <alignment horizontal="left"/>
    </xf>
    <xf numFmtId="0" fontId="0" fillId="0" borderId="6" xfId="0" applyBorder="1" applyAlignment="1">
      <alignment horizontal="left"/>
    </xf>
    <xf numFmtId="0" fontId="0" fillId="0" borderId="50" xfId="0" applyBorder="1" applyAlignment="1">
      <alignment horizontal="left"/>
    </xf>
    <xf numFmtId="0" fontId="0" fillId="0" borderId="7" xfId="0" applyBorder="1" applyAlignment="1">
      <alignment horizontal="left"/>
    </xf>
    <xf numFmtId="0" fontId="0" fillId="0" borderId="8" xfId="0" applyBorder="1" applyAlignment="1">
      <alignment horizontal="left"/>
    </xf>
    <xf numFmtId="0" fontId="0" fillId="0" borderId="55" xfId="0" applyBorder="1" applyAlignment="1">
      <alignment horizontal="center"/>
    </xf>
    <xf numFmtId="0" fontId="0" fillId="0" borderId="56" xfId="0" applyBorder="1" applyAlignment="1">
      <alignment horizontal="center"/>
    </xf>
    <xf numFmtId="0" fontId="0" fillId="0" borderId="57" xfId="0" applyBorder="1" applyAlignment="1">
      <alignment horizontal="center"/>
    </xf>
    <xf numFmtId="0" fontId="0" fillId="0" borderId="4" xfId="0" applyBorder="1" applyAlignment="1">
      <alignment horizontal="left"/>
    </xf>
    <xf numFmtId="0" fontId="1" fillId="2" borderId="12" xfId="0" applyFont="1" applyFill="1" applyBorder="1" applyAlignment="1">
      <alignment horizontal="left"/>
    </xf>
    <xf numFmtId="0" fontId="1" fillId="2" borderId="49" xfId="0" applyFont="1" applyFill="1" applyBorder="1" applyAlignment="1">
      <alignment horizontal="left"/>
    </xf>
    <xf numFmtId="0" fontId="1" fillId="2" borderId="13" xfId="0" applyFont="1" applyFill="1" applyBorder="1" applyAlignment="1">
      <alignment horizontal="left"/>
    </xf>
    <xf numFmtId="0" fontId="1" fillId="2" borderId="38" xfId="0" applyFont="1" applyFill="1" applyBorder="1" applyAlignment="1">
      <alignment horizontal="left"/>
    </xf>
    <xf numFmtId="0" fontId="1" fillId="2" borderId="14" xfId="0" applyFont="1" applyFill="1" applyBorder="1" applyAlignment="1">
      <alignment horizontal="left"/>
    </xf>
    <xf numFmtId="0" fontId="0" fillId="2" borderId="27" xfId="0" applyFill="1" applyBorder="1" applyAlignment="1">
      <alignment horizontal="left"/>
    </xf>
    <xf numFmtId="0" fontId="0" fillId="2" borderId="28" xfId="0" applyFill="1" applyBorder="1" applyAlignment="1">
      <alignment horizontal="left"/>
    </xf>
    <xf numFmtId="0" fontId="0" fillId="2" borderId="29" xfId="0" applyFill="1" applyBorder="1" applyAlignment="1">
      <alignment horizontal="left"/>
    </xf>
    <xf numFmtId="0" fontId="0" fillId="2" borderId="26" xfId="0" applyFill="1" applyBorder="1" applyAlignment="1">
      <alignment horizontal="center" vertical="center" wrapText="1"/>
    </xf>
    <xf numFmtId="0" fontId="0" fillId="2" borderId="26" xfId="0" applyFill="1" applyBorder="1" applyAlignment="1">
      <alignment horizontal="center" vertical="top" wrapText="1"/>
    </xf>
    <xf numFmtId="0" fontId="0" fillId="2" borderId="46" xfId="0" applyFill="1" applyBorder="1" applyAlignment="1">
      <alignment horizontal="center" vertical="top" wrapText="1"/>
    </xf>
    <xf numFmtId="0" fontId="0" fillId="2" borderId="10" xfId="0" applyFill="1" applyBorder="1" applyAlignment="1">
      <alignment horizontal="center" vertical="top" wrapText="1"/>
    </xf>
    <xf numFmtId="0" fontId="0" fillId="2" borderId="40" xfId="0" applyFill="1" applyBorder="1" applyAlignment="1">
      <alignment horizontal="center" vertical="top" wrapText="1"/>
    </xf>
    <xf numFmtId="0" fontId="0" fillId="2" borderId="47" xfId="0" applyFill="1" applyBorder="1" applyAlignment="1">
      <alignment horizontal="center" vertical="top" wrapText="1"/>
    </xf>
    <xf numFmtId="0" fontId="0" fillId="2" borderId="9" xfId="0" applyFill="1" applyBorder="1" applyAlignment="1">
      <alignment horizontal="center" vertical="top" wrapText="1"/>
    </xf>
    <xf numFmtId="0" fontId="0" fillId="2" borderId="74" xfId="0" applyFill="1" applyBorder="1" applyAlignment="1">
      <alignment horizontal="center" vertical="center" wrapText="1"/>
    </xf>
    <xf numFmtId="0" fontId="0" fillId="2" borderId="1" xfId="0" applyFill="1" applyBorder="1" applyAlignment="1">
      <alignment horizontal="center" vertical="center" wrapText="1"/>
    </xf>
    <xf numFmtId="0" fontId="0" fillId="0" borderId="1" xfId="0" applyBorder="1" applyAlignment="1">
      <alignment horizontal="left"/>
    </xf>
    <xf numFmtId="0" fontId="3" fillId="2" borderId="7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0" borderId="0" xfId="0" applyFont="1" applyAlignment="1">
      <alignment horizontal="left"/>
    </xf>
    <xf numFmtId="0" fontId="0" fillId="0" borderId="69" xfId="0" applyBorder="1" applyAlignment="1">
      <alignment horizontal="left"/>
    </xf>
    <xf numFmtId="0" fontId="0" fillId="0" borderId="70" xfId="0" applyBorder="1" applyAlignment="1">
      <alignment horizontal="left"/>
    </xf>
    <xf numFmtId="0" fontId="0" fillId="0" borderId="71" xfId="0" applyBorder="1" applyAlignment="1">
      <alignment horizontal="left"/>
    </xf>
    <xf numFmtId="0" fontId="1" fillId="2" borderId="72" xfId="0" applyFont="1" applyFill="1" applyBorder="1" applyAlignment="1">
      <alignment horizontal="center"/>
    </xf>
    <xf numFmtId="0" fontId="1" fillId="2" borderId="13" xfId="0" applyFont="1" applyFill="1" applyBorder="1" applyAlignment="1">
      <alignment horizontal="center"/>
    </xf>
    <xf numFmtId="0" fontId="0" fillId="2" borderId="1" xfId="0" applyFill="1" applyBorder="1" applyAlignment="1">
      <alignment horizontal="center" vertical="top" wrapText="1"/>
    </xf>
    <xf numFmtId="0" fontId="0" fillId="2" borderId="4" xfId="0" applyFill="1" applyBorder="1" applyAlignment="1">
      <alignment horizontal="center" vertical="top" wrapText="1"/>
    </xf>
    <xf numFmtId="0" fontId="0" fillId="2" borderId="1" xfId="0" applyFill="1" applyBorder="1" applyAlignment="1">
      <alignment horizontal="center" vertical="top"/>
    </xf>
    <xf numFmtId="0" fontId="0" fillId="2" borderId="4" xfId="0" applyFill="1" applyBorder="1" applyAlignment="1">
      <alignment horizontal="center" vertical="top"/>
    </xf>
    <xf numFmtId="0" fontId="3" fillId="2" borderId="1"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75" xfId="0" applyFont="1" applyFill="1" applyBorder="1" applyAlignment="1">
      <alignment horizontal="center" vertical="center"/>
    </xf>
    <xf numFmtId="0" fontId="3" fillId="2" borderId="77" xfId="0" applyFont="1" applyFill="1" applyBorder="1" applyAlignment="1">
      <alignment horizontal="center" vertical="center"/>
    </xf>
    <xf numFmtId="0" fontId="3" fillId="2" borderId="46" xfId="0" applyFont="1" applyFill="1" applyBorder="1" applyAlignment="1">
      <alignment horizontal="center" vertical="center"/>
    </xf>
    <xf numFmtId="0" fontId="7" fillId="7" borderId="1" xfId="0" applyFont="1" applyFill="1" applyBorder="1" applyAlignment="1">
      <alignment horizontal="center"/>
    </xf>
  </cellXfs>
  <cellStyles count="2">
    <cellStyle name="Comma" xfId="1" builtinId="3"/>
    <cellStyle name="Normal" xfId="0" builtinId="0"/>
  </cellStyles>
  <dxfs count="1">
    <dxf>
      <font>
        <color rgb="FF9C0006"/>
      </font>
      <fill>
        <patternFill>
          <bgColor rgb="FFFFC7CE"/>
        </patternFill>
      </fill>
    </dxf>
  </dxfs>
  <tableStyles count="0" defaultTableStyle="TableStyleMedium2" defaultPivotStyle="PivotStyleLight16"/>
  <colors>
    <mruColors>
      <color rgb="FFE994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613"/>
  <sheetViews>
    <sheetView tabSelected="1" view="pageBreakPreview" topLeftCell="C160" zoomScale="142" zoomScaleNormal="100" zoomScaleSheetLayoutView="142" workbookViewId="0">
      <selection activeCell="C593" sqref="C593"/>
    </sheetView>
  </sheetViews>
  <sheetFormatPr defaultColWidth="9.140625" defaultRowHeight="15"/>
  <cols>
    <col min="1" max="1" width="2.7109375" customWidth="1"/>
    <col min="2" max="2" width="2.28515625" customWidth="1"/>
    <col min="3" max="3" width="41.140625" bestFit="1" customWidth="1"/>
    <col min="4" max="4" width="12.28515625" bestFit="1" customWidth="1"/>
    <col min="5" max="8" width="6.42578125" customWidth="1"/>
    <col min="9" max="9" width="12.42578125" bestFit="1" customWidth="1"/>
    <col min="10" max="10" width="39.42578125" customWidth="1"/>
    <col min="11" max="11" width="13.42578125" bestFit="1" customWidth="1"/>
    <col min="12" max="12" width="38.28515625" customWidth="1"/>
    <col min="13" max="13" width="12.7109375" style="51" bestFit="1" customWidth="1"/>
    <col min="14" max="14" width="13.7109375" bestFit="1" customWidth="1"/>
    <col min="15" max="15" width="15.140625" bestFit="1" customWidth="1"/>
    <col min="16" max="16" width="173.28515625" customWidth="1"/>
    <col min="17" max="17" width="2.42578125" customWidth="1"/>
  </cols>
  <sheetData>
    <row r="1" spans="1:17" ht="7.5" customHeight="1" thickBot="1"/>
    <row r="2" spans="1:17">
      <c r="B2" s="38"/>
      <c r="C2" s="32" t="s">
        <v>0</v>
      </c>
      <c r="D2" s="32"/>
      <c r="E2" s="32"/>
      <c r="F2" s="32"/>
      <c r="G2" s="32"/>
      <c r="H2" s="32"/>
      <c r="I2" s="32"/>
      <c r="J2" s="32"/>
      <c r="K2" s="32"/>
      <c r="L2" s="32"/>
      <c r="M2" s="52"/>
      <c r="N2" s="32"/>
      <c r="O2" s="32"/>
      <c r="P2" s="32"/>
      <c r="Q2" s="33"/>
    </row>
    <row r="3" spans="1:17" ht="15.95" thickBot="1">
      <c r="B3" s="39"/>
      <c r="C3" s="198" t="s">
        <v>1</v>
      </c>
      <c r="D3" s="198"/>
      <c r="E3" s="198"/>
      <c r="F3" s="198"/>
      <c r="G3" s="198"/>
      <c r="H3" s="198"/>
      <c r="I3" s="198"/>
      <c r="J3" s="198"/>
      <c r="K3" s="198"/>
      <c r="L3" s="198"/>
      <c r="M3" s="198"/>
      <c r="N3" s="198"/>
      <c r="O3" s="198"/>
      <c r="P3" s="198"/>
      <c r="Q3" s="34"/>
    </row>
    <row r="4" spans="1:17">
      <c r="B4" s="39"/>
      <c r="C4" s="199" t="s">
        <v>2</v>
      </c>
      <c r="D4" s="200"/>
      <c r="E4" s="201"/>
      <c r="F4" s="201"/>
      <c r="G4" s="201"/>
      <c r="H4" s="201"/>
      <c r="I4" s="201"/>
      <c r="J4" s="201"/>
      <c r="K4" s="201"/>
      <c r="L4" s="202"/>
      <c r="M4" s="199" t="s">
        <v>3</v>
      </c>
      <c r="N4" s="201"/>
      <c r="O4" s="201"/>
      <c r="P4" s="203"/>
      <c r="Q4" s="34"/>
    </row>
    <row r="5" spans="1:17" ht="15.95" thickBot="1">
      <c r="B5" s="39"/>
      <c r="C5" s="5" t="s">
        <v>4</v>
      </c>
      <c r="D5" s="42" t="s">
        <v>5</v>
      </c>
      <c r="E5" s="204" t="s">
        <v>6</v>
      </c>
      <c r="F5" s="205"/>
      <c r="G5" s="205"/>
      <c r="H5" s="206"/>
      <c r="I5" s="4" t="s">
        <v>7</v>
      </c>
      <c r="J5" s="4" t="s">
        <v>8</v>
      </c>
      <c r="K5" s="4" t="s">
        <v>9</v>
      </c>
      <c r="L5" s="27" t="s">
        <v>10</v>
      </c>
      <c r="M5" s="53" t="s">
        <v>11</v>
      </c>
      <c r="N5" s="4" t="s">
        <v>12</v>
      </c>
      <c r="O5" s="4" t="s">
        <v>13</v>
      </c>
      <c r="P5" s="6" t="s">
        <v>14</v>
      </c>
      <c r="Q5" s="34"/>
    </row>
    <row r="6" spans="1:17" s="3" customFormat="1" ht="45" customHeight="1">
      <c r="B6" s="67"/>
      <c r="C6" s="66" t="s">
        <v>15</v>
      </c>
      <c r="D6" s="178" t="s">
        <v>16</v>
      </c>
      <c r="E6" s="207" t="s">
        <v>17</v>
      </c>
      <c r="F6" s="207"/>
      <c r="G6" s="207"/>
      <c r="H6" s="207"/>
      <c r="I6" s="208" t="s">
        <v>18</v>
      </c>
      <c r="J6" s="14" t="s">
        <v>19</v>
      </c>
      <c r="K6" s="208" t="s">
        <v>20</v>
      </c>
      <c r="L6" s="28" t="s">
        <v>21</v>
      </c>
      <c r="M6" s="211" t="s">
        <v>22</v>
      </c>
      <c r="N6" s="208" t="s">
        <v>23</v>
      </c>
      <c r="O6" s="208" t="s">
        <v>24</v>
      </c>
      <c r="P6" s="13" t="s">
        <v>25</v>
      </c>
      <c r="Q6" s="35"/>
    </row>
    <row r="7" spans="1:17" ht="54" customHeight="1">
      <c r="B7" s="39"/>
      <c r="C7" s="7" t="s">
        <v>26</v>
      </c>
      <c r="D7" s="179"/>
      <c r="E7" s="182" t="s">
        <v>27</v>
      </c>
      <c r="F7" s="183"/>
      <c r="G7" s="183"/>
      <c r="H7" s="184"/>
      <c r="I7" s="209"/>
      <c r="J7" s="15" t="s">
        <v>28</v>
      </c>
      <c r="K7" s="209"/>
      <c r="L7" s="96" t="s">
        <v>28</v>
      </c>
      <c r="M7" s="212"/>
      <c r="N7" s="209"/>
      <c r="O7" s="209"/>
      <c r="P7" s="16" t="s">
        <v>29</v>
      </c>
      <c r="Q7" s="34"/>
    </row>
    <row r="8" spans="1:17" ht="15" customHeight="1" thickBot="1">
      <c r="B8" s="39"/>
      <c r="C8" s="17"/>
      <c r="D8" s="180"/>
      <c r="E8" s="18" t="s">
        <v>30</v>
      </c>
      <c r="F8" s="19" t="s">
        <v>31</v>
      </c>
      <c r="G8" s="19" t="s">
        <v>32</v>
      </c>
      <c r="H8" s="20" t="s">
        <v>33</v>
      </c>
      <c r="I8" s="210"/>
      <c r="J8" s="21" t="s">
        <v>34</v>
      </c>
      <c r="K8" s="210"/>
      <c r="L8" s="18" t="s">
        <v>34</v>
      </c>
      <c r="M8" s="213"/>
      <c r="N8" s="210"/>
      <c r="O8" s="210"/>
      <c r="P8" s="22"/>
      <c r="Q8" s="34"/>
    </row>
    <row r="9" spans="1:17" ht="15.95" thickBot="1">
      <c r="B9" s="39"/>
      <c r="C9" s="185" t="s">
        <v>35</v>
      </c>
      <c r="D9" s="186"/>
      <c r="E9" s="187"/>
      <c r="F9" s="187"/>
      <c r="G9" s="187"/>
      <c r="H9" s="187"/>
      <c r="I9" s="187"/>
      <c r="J9" s="187"/>
      <c r="K9" s="187"/>
      <c r="L9" s="187"/>
      <c r="M9" s="187"/>
      <c r="N9" s="187"/>
      <c r="O9" s="187"/>
      <c r="P9" s="188"/>
      <c r="Q9" s="34"/>
    </row>
    <row r="10" spans="1:17" s="142" customFormat="1" ht="15.95">
      <c r="B10" s="134"/>
      <c r="C10" s="143" t="s">
        <v>36</v>
      </c>
      <c r="D10" s="144">
        <v>244019117</v>
      </c>
      <c r="E10" s="144" t="str">
        <f>MID(D10,2,1)</f>
        <v>4</v>
      </c>
      <c r="F10" s="144" t="str">
        <f>MID(D10,3,1)</f>
        <v>4</v>
      </c>
      <c r="G10" s="144" t="str">
        <f>MID(D10,4,3)</f>
        <v>019</v>
      </c>
      <c r="H10" s="144" t="str">
        <f>MID(D10,7,3)</f>
        <v>117</v>
      </c>
      <c r="I10" s="144" t="s">
        <v>37</v>
      </c>
      <c r="J10" s="144" t="s">
        <v>38</v>
      </c>
      <c r="K10" s="144">
        <v>30</v>
      </c>
      <c r="L10" s="145" t="s">
        <v>38</v>
      </c>
      <c r="M10" s="146">
        <v>0.94770500000000002</v>
      </c>
      <c r="N10" s="147">
        <f>O10/M10</f>
        <v>288.98233099962539</v>
      </c>
      <c r="O10" s="147">
        <v>273.87</v>
      </c>
      <c r="P10" s="148" t="s">
        <v>39</v>
      </c>
      <c r="Q10" s="141"/>
    </row>
    <row r="11" spans="1:17" s="142" customFormat="1" ht="15.95">
      <c r="B11" s="134"/>
      <c r="C11" s="135" t="s">
        <v>36</v>
      </c>
      <c r="D11" s="136">
        <v>244019086</v>
      </c>
      <c r="E11" s="136" t="str">
        <f t="shared" ref="E11:E74" si="0">MID(D11,2,1)</f>
        <v>4</v>
      </c>
      <c r="F11" s="136" t="str">
        <f t="shared" ref="F11:F74" si="1">MID(D11,3,1)</f>
        <v>4</v>
      </c>
      <c r="G11" s="136" t="str">
        <f t="shared" ref="G11:G74" si="2">MID(D11,4,3)</f>
        <v>019</v>
      </c>
      <c r="H11" s="136" t="str">
        <f t="shared" ref="H11:H74" si="3">MID(D11,7,3)</f>
        <v>086</v>
      </c>
      <c r="I11" s="136" t="s">
        <v>37</v>
      </c>
      <c r="J11" s="136" t="s">
        <v>38</v>
      </c>
      <c r="K11" s="136">
        <v>30</v>
      </c>
      <c r="L11" s="137" t="s">
        <v>38</v>
      </c>
      <c r="M11" s="138">
        <v>0.27124599999999999</v>
      </c>
      <c r="N11" s="139">
        <f t="shared" ref="N11:N74" si="4">O11/M11</f>
        <v>2342.1912212530324</v>
      </c>
      <c r="O11" s="139">
        <v>635.30999999999995</v>
      </c>
      <c r="P11" s="140" t="s">
        <v>39</v>
      </c>
      <c r="Q11" s="141"/>
    </row>
    <row r="12" spans="1:17" ht="15.95">
      <c r="B12" s="39"/>
      <c r="C12" s="46" t="s">
        <v>36</v>
      </c>
      <c r="D12" s="45">
        <v>244019122</v>
      </c>
      <c r="E12" s="45" t="str">
        <f t="shared" si="0"/>
        <v>4</v>
      </c>
      <c r="F12" s="45" t="str">
        <f t="shared" si="1"/>
        <v>4</v>
      </c>
      <c r="G12" s="45" t="str">
        <f t="shared" si="2"/>
        <v>019</v>
      </c>
      <c r="H12" s="45" t="str">
        <f t="shared" si="3"/>
        <v>122</v>
      </c>
      <c r="I12" s="45" t="s">
        <v>37</v>
      </c>
      <c r="J12" s="45" t="s">
        <v>38</v>
      </c>
      <c r="K12" s="45">
        <v>30</v>
      </c>
      <c r="L12" s="44" t="s">
        <v>38</v>
      </c>
      <c r="M12" s="54">
        <v>0.975499</v>
      </c>
      <c r="N12" s="47">
        <f t="shared" si="4"/>
        <v>1002.6480721977388</v>
      </c>
      <c r="O12" s="47">
        <v>978.08219178082197</v>
      </c>
      <c r="P12" s="63" t="s">
        <v>40</v>
      </c>
      <c r="Q12" s="34"/>
    </row>
    <row r="13" spans="1:17" ht="15.95">
      <c r="B13" s="39"/>
      <c r="C13" s="46" t="s">
        <v>36</v>
      </c>
      <c r="D13" s="45">
        <v>244019112</v>
      </c>
      <c r="E13" s="45" t="str">
        <f t="shared" si="0"/>
        <v>4</v>
      </c>
      <c r="F13" s="45" t="str">
        <f t="shared" si="1"/>
        <v>4</v>
      </c>
      <c r="G13" s="45" t="str">
        <f t="shared" si="2"/>
        <v>019</v>
      </c>
      <c r="H13" s="45" t="str">
        <f t="shared" si="3"/>
        <v>112</v>
      </c>
      <c r="I13" s="45" t="s">
        <v>37</v>
      </c>
      <c r="J13" s="45" t="s">
        <v>38</v>
      </c>
      <c r="K13" s="45">
        <v>30</v>
      </c>
      <c r="L13" s="44" t="s">
        <v>38</v>
      </c>
      <c r="M13" s="54">
        <v>1.2112700000000001</v>
      </c>
      <c r="N13" s="47">
        <f t="shared" si="4"/>
        <v>341.54121718278031</v>
      </c>
      <c r="O13" s="47">
        <v>413.69863013698631</v>
      </c>
      <c r="P13" s="63" t="s">
        <v>40</v>
      </c>
      <c r="Q13" s="34"/>
    </row>
    <row r="14" spans="1:17" s="142" customFormat="1" ht="15.95">
      <c r="B14" s="134"/>
      <c r="C14" s="135" t="s">
        <v>36</v>
      </c>
      <c r="D14" s="136">
        <v>244019130</v>
      </c>
      <c r="E14" s="136" t="str">
        <f t="shared" si="0"/>
        <v>4</v>
      </c>
      <c r="F14" s="136" t="str">
        <f t="shared" si="1"/>
        <v>4</v>
      </c>
      <c r="G14" s="136" t="str">
        <f t="shared" si="2"/>
        <v>019</v>
      </c>
      <c r="H14" s="136" t="str">
        <f t="shared" si="3"/>
        <v>130</v>
      </c>
      <c r="I14" s="136" t="s">
        <v>37</v>
      </c>
      <c r="J14" s="136" t="s">
        <v>38</v>
      </c>
      <c r="K14" s="136">
        <v>30</v>
      </c>
      <c r="L14" s="137" t="s">
        <v>38</v>
      </c>
      <c r="M14" s="138">
        <v>0.27403499999999997</v>
      </c>
      <c r="N14" s="139">
        <f t="shared" si="4"/>
        <v>2342.2190596091741</v>
      </c>
      <c r="O14" s="139">
        <v>641.85</v>
      </c>
      <c r="P14" s="140" t="s">
        <v>39</v>
      </c>
      <c r="Q14" s="141"/>
    </row>
    <row r="15" spans="1:17" s="107" customFormat="1" ht="15.95">
      <c r="B15" s="99"/>
      <c r="C15" s="100" t="s">
        <v>36</v>
      </c>
      <c r="D15" s="101">
        <v>244019076</v>
      </c>
      <c r="E15" s="101" t="str">
        <f t="shared" si="0"/>
        <v>4</v>
      </c>
      <c r="F15" s="101" t="str">
        <f t="shared" si="1"/>
        <v>4</v>
      </c>
      <c r="G15" s="101" t="str">
        <f t="shared" si="2"/>
        <v>019</v>
      </c>
      <c r="H15" s="101" t="str">
        <f t="shared" si="3"/>
        <v>076</v>
      </c>
      <c r="I15" s="101" t="s">
        <v>37</v>
      </c>
      <c r="J15" s="101" t="s">
        <v>38</v>
      </c>
      <c r="K15" s="101">
        <v>30</v>
      </c>
      <c r="L15" s="102" t="s">
        <v>38</v>
      </c>
      <c r="M15" s="103">
        <v>0.318548</v>
      </c>
      <c r="N15" s="104">
        <f t="shared" si="4"/>
        <v>5263.6096562123239</v>
      </c>
      <c r="O15" s="104">
        <v>1676.7123287671234</v>
      </c>
      <c r="P15" s="105" t="s">
        <v>40</v>
      </c>
      <c r="Q15" s="106"/>
    </row>
    <row r="16" spans="1:17" ht="15.95">
      <c r="A16" s="142"/>
      <c r="B16" s="134"/>
      <c r="C16" s="135" t="s">
        <v>36</v>
      </c>
      <c r="D16" s="136">
        <v>244019025</v>
      </c>
      <c r="E16" s="136" t="str">
        <f t="shared" si="0"/>
        <v>4</v>
      </c>
      <c r="F16" s="136" t="str">
        <f t="shared" si="1"/>
        <v>4</v>
      </c>
      <c r="G16" s="136" t="str">
        <f t="shared" si="2"/>
        <v>019</v>
      </c>
      <c r="H16" s="136" t="str">
        <f t="shared" si="3"/>
        <v>025</v>
      </c>
      <c r="I16" s="136" t="s">
        <v>37</v>
      </c>
      <c r="J16" s="136" t="s">
        <v>38</v>
      </c>
      <c r="K16" s="136">
        <v>30</v>
      </c>
      <c r="L16" s="137" t="s">
        <v>38</v>
      </c>
      <c r="M16" s="138">
        <v>0.48991800000000002</v>
      </c>
      <c r="N16" s="139">
        <f t="shared" si="4"/>
        <v>1854.9226605268636</v>
      </c>
      <c r="O16" s="139">
        <v>908.76</v>
      </c>
      <c r="P16" s="140" t="s">
        <v>39</v>
      </c>
      <c r="Q16" s="34"/>
    </row>
    <row r="17" spans="1:17" ht="15.95">
      <c r="B17" s="39"/>
      <c r="C17" s="46" t="s">
        <v>36</v>
      </c>
      <c r="D17" s="45">
        <v>244019035</v>
      </c>
      <c r="E17" s="45" t="str">
        <f t="shared" si="0"/>
        <v>4</v>
      </c>
      <c r="F17" s="45" t="str">
        <f t="shared" si="1"/>
        <v>4</v>
      </c>
      <c r="G17" s="45" t="str">
        <f t="shared" si="2"/>
        <v>019</v>
      </c>
      <c r="H17" s="45" t="str">
        <f t="shared" si="3"/>
        <v>035</v>
      </c>
      <c r="I17" s="45" t="s">
        <v>37</v>
      </c>
      <c r="J17" s="45" t="s">
        <v>38</v>
      </c>
      <c r="K17" s="45">
        <v>30</v>
      </c>
      <c r="L17" s="44" t="s">
        <v>38</v>
      </c>
      <c r="M17" s="54">
        <v>0.67392600000000003</v>
      </c>
      <c r="N17" s="47">
        <f t="shared" si="4"/>
        <v>674.8434109204054</v>
      </c>
      <c r="O17" s="47">
        <v>454.79452054794518</v>
      </c>
      <c r="P17" s="63" t="s">
        <v>40</v>
      </c>
      <c r="Q17" s="34"/>
    </row>
    <row r="18" spans="1:17" ht="15.95">
      <c r="A18" s="142"/>
      <c r="B18" s="134"/>
      <c r="C18" s="135" t="s">
        <v>36</v>
      </c>
      <c r="D18" s="136">
        <v>244019116</v>
      </c>
      <c r="E18" s="136" t="str">
        <f t="shared" si="0"/>
        <v>4</v>
      </c>
      <c r="F18" s="136" t="str">
        <f t="shared" si="1"/>
        <v>4</v>
      </c>
      <c r="G18" s="136" t="str">
        <f t="shared" si="2"/>
        <v>019</v>
      </c>
      <c r="H18" s="136" t="str">
        <f t="shared" si="3"/>
        <v>116</v>
      </c>
      <c r="I18" s="136" t="s">
        <v>37</v>
      </c>
      <c r="J18" s="136" t="s">
        <v>38</v>
      </c>
      <c r="K18" s="136">
        <v>30</v>
      </c>
      <c r="L18" s="137" t="s">
        <v>38</v>
      </c>
      <c r="M18" s="138">
        <v>0.958013</v>
      </c>
      <c r="N18" s="139">
        <f t="shared" si="4"/>
        <v>365.38126309350713</v>
      </c>
      <c r="O18" s="139">
        <v>350.04</v>
      </c>
      <c r="P18" s="140" t="s">
        <v>39</v>
      </c>
      <c r="Q18" s="141"/>
    </row>
    <row r="19" spans="1:17" ht="15.95">
      <c r="B19" s="39"/>
      <c r="C19" s="46" t="s">
        <v>36</v>
      </c>
      <c r="D19" s="45">
        <v>244019118</v>
      </c>
      <c r="E19" s="45" t="str">
        <f t="shared" si="0"/>
        <v>4</v>
      </c>
      <c r="F19" s="45" t="str">
        <f t="shared" si="1"/>
        <v>4</v>
      </c>
      <c r="G19" s="45" t="str">
        <f t="shared" si="2"/>
        <v>019</v>
      </c>
      <c r="H19" s="45" t="str">
        <f t="shared" si="3"/>
        <v>118</v>
      </c>
      <c r="I19" s="45" t="s">
        <v>37</v>
      </c>
      <c r="J19" s="45" t="s">
        <v>38</v>
      </c>
      <c r="K19" s="45">
        <v>30</v>
      </c>
      <c r="L19" s="44" t="s">
        <v>38</v>
      </c>
      <c r="M19" s="54">
        <v>0.94772100000000004</v>
      </c>
      <c r="N19" s="47">
        <f t="shared" si="4"/>
        <v>531.9177152781208</v>
      </c>
      <c r="O19" s="47">
        <v>504.10958904109589</v>
      </c>
      <c r="P19" s="63" t="s">
        <v>40</v>
      </c>
      <c r="Q19" s="34"/>
    </row>
    <row r="20" spans="1:17" ht="15.95">
      <c r="B20" s="39"/>
      <c r="C20" s="46" t="s">
        <v>36</v>
      </c>
      <c r="D20" s="45">
        <v>244011007</v>
      </c>
      <c r="E20" s="45" t="str">
        <f t="shared" si="0"/>
        <v>4</v>
      </c>
      <c r="F20" s="45" t="str">
        <f t="shared" si="1"/>
        <v>4</v>
      </c>
      <c r="G20" s="45" t="str">
        <f t="shared" si="2"/>
        <v>011</v>
      </c>
      <c r="H20" s="45" t="str">
        <f t="shared" si="3"/>
        <v>007</v>
      </c>
      <c r="I20" s="45" t="s">
        <v>37</v>
      </c>
      <c r="J20" s="45" t="s">
        <v>38</v>
      </c>
      <c r="K20" s="45">
        <v>30</v>
      </c>
      <c r="L20" s="44" t="s">
        <v>38</v>
      </c>
      <c r="M20" s="54">
        <v>0.20228499999999999</v>
      </c>
      <c r="N20" s="47">
        <f t="shared" si="4"/>
        <v>3318.2533391617212</v>
      </c>
      <c r="O20" s="47">
        <v>671.23287671232879</v>
      </c>
      <c r="P20" s="63" t="s">
        <v>40</v>
      </c>
      <c r="Q20" s="34"/>
    </row>
    <row r="21" spans="1:17" s="133" customFormat="1" ht="15.95">
      <c r="B21" s="126"/>
      <c r="C21" s="127" t="s">
        <v>36</v>
      </c>
      <c r="D21" s="94">
        <v>244006010</v>
      </c>
      <c r="E21" s="94" t="str">
        <f t="shared" si="0"/>
        <v>4</v>
      </c>
      <c r="F21" s="94" t="str">
        <f t="shared" si="1"/>
        <v>4</v>
      </c>
      <c r="G21" s="94" t="str">
        <f t="shared" si="2"/>
        <v>006</v>
      </c>
      <c r="H21" s="94" t="str">
        <f t="shared" si="3"/>
        <v>010</v>
      </c>
      <c r="I21" s="94" t="s">
        <v>37</v>
      </c>
      <c r="J21" s="94" t="s">
        <v>38</v>
      </c>
      <c r="K21" s="94">
        <v>30</v>
      </c>
      <c r="L21" s="128" t="s">
        <v>38</v>
      </c>
      <c r="M21" s="129">
        <v>60.736497</v>
      </c>
      <c r="N21" s="130">
        <f t="shared" si="4"/>
        <v>24.087884071255164</v>
      </c>
      <c r="O21" s="130">
        <v>1463.013698630137</v>
      </c>
      <c r="P21" s="131" t="s">
        <v>40</v>
      </c>
      <c r="Q21" s="132"/>
    </row>
    <row r="22" spans="1:17" ht="15.95">
      <c r="B22" s="39"/>
      <c r="C22" s="46" t="s">
        <v>36</v>
      </c>
      <c r="D22" s="45">
        <v>244006013</v>
      </c>
      <c r="E22" s="45" t="str">
        <f t="shared" si="0"/>
        <v>4</v>
      </c>
      <c r="F22" s="45" t="str">
        <f t="shared" si="1"/>
        <v>4</v>
      </c>
      <c r="G22" s="45" t="str">
        <f t="shared" si="2"/>
        <v>006</v>
      </c>
      <c r="H22" s="45" t="str">
        <f t="shared" si="3"/>
        <v>013</v>
      </c>
      <c r="I22" s="45" t="s">
        <v>37</v>
      </c>
      <c r="J22" s="45" t="s">
        <v>38</v>
      </c>
      <c r="K22" s="45">
        <v>30</v>
      </c>
      <c r="L22" s="44" t="s">
        <v>38</v>
      </c>
      <c r="M22" s="54">
        <v>7.5771420000000003</v>
      </c>
      <c r="N22" s="47">
        <f t="shared" si="4"/>
        <v>44.474064412394931</v>
      </c>
      <c r="O22" s="47">
        <v>336.98630136986299</v>
      </c>
      <c r="P22" s="63" t="s">
        <v>40</v>
      </c>
      <c r="Q22" s="34"/>
    </row>
    <row r="23" spans="1:17" ht="15.95">
      <c r="B23" s="39"/>
      <c r="C23" s="46" t="s">
        <v>36</v>
      </c>
      <c r="D23" s="45">
        <v>244019016</v>
      </c>
      <c r="E23" s="45" t="str">
        <f t="shared" si="0"/>
        <v>4</v>
      </c>
      <c r="F23" s="45" t="str">
        <f t="shared" si="1"/>
        <v>4</v>
      </c>
      <c r="G23" s="45" t="str">
        <f t="shared" si="2"/>
        <v>019</v>
      </c>
      <c r="H23" s="45" t="str">
        <f t="shared" si="3"/>
        <v>016</v>
      </c>
      <c r="I23" s="45" t="s">
        <v>37</v>
      </c>
      <c r="J23" s="45" t="s">
        <v>38</v>
      </c>
      <c r="K23" s="45">
        <v>30</v>
      </c>
      <c r="L23" s="44" t="s">
        <v>38</v>
      </c>
      <c r="M23" s="54">
        <v>0.93337300000000001</v>
      </c>
      <c r="N23" s="47">
        <f t="shared" si="4"/>
        <v>648.70041457680315</v>
      </c>
      <c r="O23" s="47">
        <v>605.47945205479448</v>
      </c>
      <c r="P23" s="63" t="s">
        <v>40</v>
      </c>
      <c r="Q23" s="34"/>
    </row>
    <row r="24" spans="1:17" s="107" customFormat="1" ht="15.95">
      <c r="B24" s="99"/>
      <c r="C24" s="100" t="s">
        <v>36</v>
      </c>
      <c r="D24" s="101">
        <v>244006018</v>
      </c>
      <c r="E24" s="101" t="str">
        <f t="shared" si="0"/>
        <v>4</v>
      </c>
      <c r="F24" s="101" t="str">
        <f t="shared" si="1"/>
        <v>4</v>
      </c>
      <c r="G24" s="101" t="str">
        <f t="shared" si="2"/>
        <v>006</v>
      </c>
      <c r="H24" s="101" t="str">
        <f t="shared" si="3"/>
        <v>018</v>
      </c>
      <c r="I24" s="101" t="s">
        <v>37</v>
      </c>
      <c r="J24" s="101" t="s">
        <v>38</v>
      </c>
      <c r="K24" s="101">
        <v>30</v>
      </c>
      <c r="L24" s="102" t="s">
        <v>38</v>
      </c>
      <c r="M24" s="103">
        <v>0.68760600000000005</v>
      </c>
      <c r="N24" s="104">
        <f t="shared" si="4"/>
        <v>5948.7714750949081</v>
      </c>
      <c r="O24" s="104">
        <v>4090.4109589041095</v>
      </c>
      <c r="P24" s="105" t="s">
        <v>40</v>
      </c>
      <c r="Q24" s="106"/>
    </row>
    <row r="25" spans="1:17" ht="15.95">
      <c r="B25" s="39"/>
      <c r="C25" s="46" t="s">
        <v>36</v>
      </c>
      <c r="D25" s="45">
        <v>244011068</v>
      </c>
      <c r="E25" s="45" t="str">
        <f t="shared" si="0"/>
        <v>4</v>
      </c>
      <c r="F25" s="45" t="str">
        <f t="shared" si="1"/>
        <v>4</v>
      </c>
      <c r="G25" s="45" t="str">
        <f t="shared" si="2"/>
        <v>011</v>
      </c>
      <c r="H25" s="45" t="str">
        <f t="shared" si="3"/>
        <v>068</v>
      </c>
      <c r="I25" s="45" t="s">
        <v>37</v>
      </c>
      <c r="J25" s="45" t="s">
        <v>38</v>
      </c>
      <c r="K25" s="45">
        <v>30</v>
      </c>
      <c r="L25" s="44" t="s">
        <v>38</v>
      </c>
      <c r="M25" s="54">
        <v>0.31003399999999998</v>
      </c>
      <c r="N25" s="47">
        <f t="shared" si="4"/>
        <v>309.28998419174712</v>
      </c>
      <c r="O25" s="47">
        <v>95.890410958904113</v>
      </c>
      <c r="P25" s="63" t="s">
        <v>40</v>
      </c>
      <c r="Q25" s="34"/>
    </row>
    <row r="26" spans="1:17" ht="15.95">
      <c r="B26" s="39"/>
      <c r="C26" s="46" t="s">
        <v>36</v>
      </c>
      <c r="D26" s="45">
        <v>244006019</v>
      </c>
      <c r="E26" s="45" t="str">
        <f t="shared" si="0"/>
        <v>4</v>
      </c>
      <c r="F26" s="45" t="str">
        <f t="shared" si="1"/>
        <v>4</v>
      </c>
      <c r="G26" s="45" t="str">
        <f t="shared" si="2"/>
        <v>006</v>
      </c>
      <c r="H26" s="45" t="str">
        <f t="shared" si="3"/>
        <v>019</v>
      </c>
      <c r="I26" s="45" t="s">
        <v>37</v>
      </c>
      <c r="J26" s="45" t="s">
        <v>38</v>
      </c>
      <c r="K26" s="45">
        <v>30</v>
      </c>
      <c r="L26" s="44" t="s">
        <v>38</v>
      </c>
      <c r="M26" s="54">
        <v>0.43894699999999998</v>
      </c>
      <c r="N26" s="47">
        <f t="shared" si="4"/>
        <v>2833.6806412581841</v>
      </c>
      <c r="O26" s="47">
        <v>1243.8356164383561</v>
      </c>
      <c r="P26" s="63" t="s">
        <v>40</v>
      </c>
      <c r="Q26" s="34"/>
    </row>
    <row r="27" spans="1:17" ht="15.95">
      <c r="B27" s="39"/>
      <c r="C27" s="46" t="s">
        <v>36</v>
      </c>
      <c r="D27" s="45">
        <v>244019085</v>
      </c>
      <c r="E27" s="45" t="str">
        <f t="shared" si="0"/>
        <v>4</v>
      </c>
      <c r="F27" s="45" t="str">
        <f t="shared" si="1"/>
        <v>4</v>
      </c>
      <c r="G27" s="45" t="str">
        <f t="shared" si="2"/>
        <v>019</v>
      </c>
      <c r="H27" s="45" t="str">
        <f t="shared" si="3"/>
        <v>085</v>
      </c>
      <c r="I27" s="45" t="s">
        <v>37</v>
      </c>
      <c r="J27" s="45" t="s">
        <v>38</v>
      </c>
      <c r="K27" s="45">
        <v>30</v>
      </c>
      <c r="L27" s="44" t="s">
        <v>38</v>
      </c>
      <c r="M27" s="54">
        <v>0.25104199999999999</v>
      </c>
      <c r="N27" s="47">
        <f t="shared" si="4"/>
        <v>1102.2551157460634</v>
      </c>
      <c r="O27" s="47">
        <v>276.71232876712327</v>
      </c>
      <c r="P27" s="63" t="s">
        <v>40</v>
      </c>
      <c r="Q27" s="34"/>
    </row>
    <row r="28" spans="1:17" s="107" customFormat="1" ht="15.95">
      <c r="B28" s="99"/>
      <c r="C28" s="100" t="s">
        <v>36</v>
      </c>
      <c r="D28" s="101">
        <v>244006020</v>
      </c>
      <c r="E28" s="101" t="str">
        <f t="shared" si="0"/>
        <v>4</v>
      </c>
      <c r="F28" s="101" t="str">
        <f t="shared" si="1"/>
        <v>4</v>
      </c>
      <c r="G28" s="101" t="str">
        <f t="shared" si="2"/>
        <v>006</v>
      </c>
      <c r="H28" s="101" t="str">
        <f t="shared" si="3"/>
        <v>020</v>
      </c>
      <c r="I28" s="101" t="s">
        <v>37</v>
      </c>
      <c r="J28" s="101" t="s">
        <v>38</v>
      </c>
      <c r="K28" s="101">
        <v>30</v>
      </c>
      <c r="L28" s="102" t="s">
        <v>38</v>
      </c>
      <c r="M28" s="103">
        <v>0.274891</v>
      </c>
      <c r="N28" s="104">
        <f t="shared" si="4"/>
        <v>5252.3931901675796</v>
      </c>
      <c r="O28" s="104">
        <v>1443.8356164383561</v>
      </c>
      <c r="P28" s="105" t="s">
        <v>40</v>
      </c>
      <c r="Q28" s="106"/>
    </row>
    <row r="29" spans="1:17" s="107" customFormat="1" ht="15.95">
      <c r="B29" s="99"/>
      <c r="C29" s="100" t="s">
        <v>36</v>
      </c>
      <c r="D29" s="101">
        <v>244006021</v>
      </c>
      <c r="E29" s="101" t="str">
        <f t="shared" si="0"/>
        <v>4</v>
      </c>
      <c r="F29" s="101" t="str">
        <f t="shared" si="1"/>
        <v>4</v>
      </c>
      <c r="G29" s="101" t="str">
        <f t="shared" si="2"/>
        <v>006</v>
      </c>
      <c r="H29" s="101" t="str">
        <f t="shared" si="3"/>
        <v>021</v>
      </c>
      <c r="I29" s="101" t="s">
        <v>37</v>
      </c>
      <c r="J29" s="101" t="s">
        <v>38</v>
      </c>
      <c r="K29" s="101">
        <v>30</v>
      </c>
      <c r="L29" s="102" t="s">
        <v>38</v>
      </c>
      <c r="M29" s="103">
        <v>0.29921300000000001</v>
      </c>
      <c r="N29" s="104">
        <f t="shared" si="4"/>
        <v>9293.7870941711062</v>
      </c>
      <c r="O29" s="104">
        <v>2780.821917808219</v>
      </c>
      <c r="P29" s="105" t="s">
        <v>40</v>
      </c>
      <c r="Q29" s="106"/>
    </row>
    <row r="30" spans="1:17" s="107" customFormat="1" ht="15.95">
      <c r="B30" s="99"/>
      <c r="C30" s="100" t="s">
        <v>36</v>
      </c>
      <c r="D30" s="101">
        <v>244006022</v>
      </c>
      <c r="E30" s="101" t="str">
        <f t="shared" si="0"/>
        <v>4</v>
      </c>
      <c r="F30" s="101" t="str">
        <f t="shared" si="1"/>
        <v>4</v>
      </c>
      <c r="G30" s="101" t="str">
        <f t="shared" si="2"/>
        <v>006</v>
      </c>
      <c r="H30" s="101" t="str">
        <f t="shared" si="3"/>
        <v>022</v>
      </c>
      <c r="I30" s="101" t="s">
        <v>37</v>
      </c>
      <c r="J30" s="101" t="s">
        <v>38</v>
      </c>
      <c r="K30" s="101">
        <v>30</v>
      </c>
      <c r="L30" s="102" t="s">
        <v>38</v>
      </c>
      <c r="M30" s="103">
        <v>0.32100400000000001</v>
      </c>
      <c r="N30" s="104">
        <f t="shared" si="4"/>
        <v>11095.325402849929</v>
      </c>
      <c r="O30" s="104">
        <v>3561.6438356164385</v>
      </c>
      <c r="P30" s="105" t="s">
        <v>40</v>
      </c>
      <c r="Q30" s="106"/>
    </row>
    <row r="31" spans="1:17" ht="15.95">
      <c r="B31" s="39"/>
      <c r="C31" s="46" t="s">
        <v>36</v>
      </c>
      <c r="D31" s="45">
        <v>244011054</v>
      </c>
      <c r="E31" s="45" t="str">
        <f t="shared" si="0"/>
        <v>4</v>
      </c>
      <c r="F31" s="45" t="str">
        <f t="shared" si="1"/>
        <v>4</v>
      </c>
      <c r="G31" s="45" t="str">
        <f t="shared" si="2"/>
        <v>011</v>
      </c>
      <c r="H31" s="45" t="str">
        <f t="shared" si="3"/>
        <v>054</v>
      </c>
      <c r="I31" s="45" t="s">
        <v>37</v>
      </c>
      <c r="J31" s="45" t="s">
        <v>38</v>
      </c>
      <c r="K31" s="45">
        <v>30</v>
      </c>
      <c r="L31" s="44" t="s">
        <v>38</v>
      </c>
      <c r="M31" s="54">
        <v>0.23055100000000001</v>
      </c>
      <c r="N31" s="47">
        <f t="shared" si="4"/>
        <v>1366.589141451067</v>
      </c>
      <c r="O31" s="47">
        <v>315.06849315068496</v>
      </c>
      <c r="P31" s="63" t="s">
        <v>40</v>
      </c>
      <c r="Q31" s="34"/>
    </row>
    <row r="32" spans="1:17" ht="15.95">
      <c r="B32" s="39"/>
      <c r="C32" s="46" t="s">
        <v>36</v>
      </c>
      <c r="D32" s="45">
        <v>244006023</v>
      </c>
      <c r="E32" s="45" t="str">
        <f t="shared" si="0"/>
        <v>4</v>
      </c>
      <c r="F32" s="45" t="str">
        <f t="shared" si="1"/>
        <v>4</v>
      </c>
      <c r="G32" s="45" t="str">
        <f t="shared" si="2"/>
        <v>006</v>
      </c>
      <c r="H32" s="45" t="str">
        <f t="shared" si="3"/>
        <v>023</v>
      </c>
      <c r="I32" s="45" t="s">
        <v>37</v>
      </c>
      <c r="J32" s="45" t="s">
        <v>38</v>
      </c>
      <c r="K32" s="45">
        <v>30</v>
      </c>
      <c r="L32" s="44" t="s">
        <v>38</v>
      </c>
      <c r="M32" s="54">
        <v>0.38445299999999999</v>
      </c>
      <c r="N32" s="47">
        <f t="shared" si="4"/>
        <v>1517.9011318304617</v>
      </c>
      <c r="O32" s="47">
        <v>583.56164383561645</v>
      </c>
      <c r="P32" s="63" t="s">
        <v>40</v>
      </c>
      <c r="Q32" s="34"/>
    </row>
    <row r="33" spans="1:17" ht="15.95">
      <c r="A33" s="142"/>
      <c r="B33" s="134"/>
      <c r="C33" s="135" t="s">
        <v>36</v>
      </c>
      <c r="D33" s="136">
        <v>244019030</v>
      </c>
      <c r="E33" s="136" t="str">
        <f t="shared" si="0"/>
        <v>4</v>
      </c>
      <c r="F33" s="136" t="str">
        <f t="shared" si="1"/>
        <v>4</v>
      </c>
      <c r="G33" s="136" t="str">
        <f t="shared" si="2"/>
        <v>019</v>
      </c>
      <c r="H33" s="136" t="str">
        <f t="shared" si="3"/>
        <v>030</v>
      </c>
      <c r="I33" s="136" t="s">
        <v>37</v>
      </c>
      <c r="J33" s="136" t="s">
        <v>38</v>
      </c>
      <c r="K33" s="136">
        <v>30</v>
      </c>
      <c r="L33" s="137" t="s">
        <v>38</v>
      </c>
      <c r="M33" s="138">
        <v>0.46457799999999999</v>
      </c>
      <c r="N33" s="139">
        <f t="shared" si="4"/>
        <v>1854.9307113122015</v>
      </c>
      <c r="O33" s="139">
        <v>861.76</v>
      </c>
      <c r="P33" s="140" t="s">
        <v>39</v>
      </c>
      <c r="Q33" s="141"/>
    </row>
    <row r="34" spans="1:17" s="107" customFormat="1" ht="15.95">
      <c r="B34" s="99"/>
      <c r="C34" s="100" t="s">
        <v>36</v>
      </c>
      <c r="D34" s="101">
        <v>244006024</v>
      </c>
      <c r="E34" s="101" t="str">
        <f t="shared" si="0"/>
        <v>4</v>
      </c>
      <c r="F34" s="101" t="str">
        <f t="shared" si="1"/>
        <v>4</v>
      </c>
      <c r="G34" s="101" t="str">
        <f t="shared" si="2"/>
        <v>006</v>
      </c>
      <c r="H34" s="101" t="str">
        <f t="shared" si="3"/>
        <v>024</v>
      </c>
      <c r="I34" s="101" t="s">
        <v>37</v>
      </c>
      <c r="J34" s="101" t="s">
        <v>38</v>
      </c>
      <c r="K34" s="101">
        <v>30</v>
      </c>
      <c r="L34" s="102" t="s">
        <v>38</v>
      </c>
      <c r="M34" s="103">
        <v>0.40880699999999998</v>
      </c>
      <c r="N34" s="104">
        <f t="shared" si="4"/>
        <v>7090.4611148691229</v>
      </c>
      <c r="O34" s="104">
        <v>2898.6301369863013</v>
      </c>
      <c r="P34" s="105" t="s">
        <v>40</v>
      </c>
      <c r="Q34" s="106"/>
    </row>
    <row r="35" spans="1:17" s="107" customFormat="1" ht="15.95">
      <c r="B35" s="99"/>
      <c r="C35" s="100" t="s">
        <v>36</v>
      </c>
      <c r="D35" s="101">
        <v>244006025</v>
      </c>
      <c r="E35" s="101" t="str">
        <f t="shared" si="0"/>
        <v>4</v>
      </c>
      <c r="F35" s="101" t="str">
        <f t="shared" si="1"/>
        <v>4</v>
      </c>
      <c r="G35" s="101" t="str">
        <f t="shared" si="2"/>
        <v>006</v>
      </c>
      <c r="H35" s="101" t="str">
        <f t="shared" si="3"/>
        <v>025</v>
      </c>
      <c r="I35" s="101" t="s">
        <v>37</v>
      </c>
      <c r="J35" s="101" t="s">
        <v>38</v>
      </c>
      <c r="K35" s="101">
        <v>30</v>
      </c>
      <c r="L35" s="102" t="s">
        <v>38</v>
      </c>
      <c r="M35" s="103">
        <v>0.36201800000000001</v>
      </c>
      <c r="N35" s="104">
        <f t="shared" si="4"/>
        <v>4699.6830627584777</v>
      </c>
      <c r="O35" s="104">
        <v>1701.3698630136987</v>
      </c>
      <c r="P35" s="105" t="s">
        <v>40</v>
      </c>
      <c r="Q35" s="106"/>
    </row>
    <row r="36" spans="1:17" s="107" customFormat="1" ht="15.95">
      <c r="B36" s="99"/>
      <c r="C36" s="100" t="s">
        <v>36</v>
      </c>
      <c r="D36" s="101">
        <v>244006026</v>
      </c>
      <c r="E36" s="101" t="str">
        <f t="shared" si="0"/>
        <v>4</v>
      </c>
      <c r="F36" s="101" t="str">
        <f t="shared" si="1"/>
        <v>4</v>
      </c>
      <c r="G36" s="101" t="str">
        <f t="shared" si="2"/>
        <v>006</v>
      </c>
      <c r="H36" s="101" t="str">
        <f t="shared" si="3"/>
        <v>026</v>
      </c>
      <c r="I36" s="101" t="s">
        <v>37</v>
      </c>
      <c r="J36" s="101" t="s">
        <v>38</v>
      </c>
      <c r="K36" s="101">
        <v>30</v>
      </c>
      <c r="L36" s="102" t="s">
        <v>38</v>
      </c>
      <c r="M36" s="103">
        <v>0.67992600000000003</v>
      </c>
      <c r="N36" s="104">
        <f t="shared" si="4"/>
        <v>6479.3513589049317</v>
      </c>
      <c r="O36" s="104">
        <v>4405.4794520547948</v>
      </c>
      <c r="P36" s="105" t="s">
        <v>40</v>
      </c>
      <c r="Q36" s="106"/>
    </row>
    <row r="37" spans="1:17" s="107" customFormat="1" ht="15.95">
      <c r="B37" s="99"/>
      <c r="C37" s="100" t="s">
        <v>36</v>
      </c>
      <c r="D37" s="101">
        <v>244010014</v>
      </c>
      <c r="E37" s="101" t="str">
        <f t="shared" si="0"/>
        <v>4</v>
      </c>
      <c r="F37" s="101" t="str">
        <f t="shared" si="1"/>
        <v>4</v>
      </c>
      <c r="G37" s="101" t="str">
        <f t="shared" si="2"/>
        <v>010</v>
      </c>
      <c r="H37" s="101" t="str">
        <f t="shared" si="3"/>
        <v>014</v>
      </c>
      <c r="I37" s="101" t="s">
        <v>37</v>
      </c>
      <c r="J37" s="101" t="s">
        <v>38</v>
      </c>
      <c r="K37" s="101">
        <v>30</v>
      </c>
      <c r="L37" s="102" t="s">
        <v>38</v>
      </c>
      <c r="M37" s="103">
        <v>0.22453000000000001</v>
      </c>
      <c r="N37" s="104">
        <f t="shared" si="4"/>
        <v>4661.1826591803028</v>
      </c>
      <c r="O37" s="104">
        <v>1046.5753424657535</v>
      </c>
      <c r="P37" s="105" t="s">
        <v>40</v>
      </c>
      <c r="Q37" s="106"/>
    </row>
    <row r="38" spans="1:17" ht="15.95">
      <c r="B38" s="39"/>
      <c r="C38" s="46" t="s">
        <v>36</v>
      </c>
      <c r="D38" s="45">
        <v>244019051</v>
      </c>
      <c r="E38" s="45" t="str">
        <f t="shared" si="0"/>
        <v>4</v>
      </c>
      <c r="F38" s="45" t="str">
        <f t="shared" si="1"/>
        <v>4</v>
      </c>
      <c r="G38" s="45" t="str">
        <f t="shared" si="2"/>
        <v>019</v>
      </c>
      <c r="H38" s="45" t="str">
        <f t="shared" si="3"/>
        <v>051</v>
      </c>
      <c r="I38" s="45" t="s">
        <v>37</v>
      </c>
      <c r="J38" s="45" t="s">
        <v>38</v>
      </c>
      <c r="K38" s="45">
        <v>30</v>
      </c>
      <c r="L38" s="44" t="s">
        <v>38</v>
      </c>
      <c r="M38" s="54">
        <v>0.276509</v>
      </c>
      <c r="N38" s="47">
        <f t="shared" si="4"/>
        <v>1099.8180494707076</v>
      </c>
      <c r="O38" s="47">
        <v>304.10958904109589</v>
      </c>
      <c r="P38" s="63" t="s">
        <v>40</v>
      </c>
      <c r="Q38" s="34"/>
    </row>
    <row r="39" spans="1:17" s="107" customFormat="1" ht="15.95">
      <c r="B39" s="99"/>
      <c r="C39" s="100" t="s">
        <v>36</v>
      </c>
      <c r="D39" s="101">
        <v>244006035</v>
      </c>
      <c r="E39" s="101" t="str">
        <f t="shared" si="0"/>
        <v>4</v>
      </c>
      <c r="F39" s="101" t="str">
        <f t="shared" si="1"/>
        <v>4</v>
      </c>
      <c r="G39" s="101" t="str">
        <f t="shared" si="2"/>
        <v>006</v>
      </c>
      <c r="H39" s="101" t="str">
        <f t="shared" si="3"/>
        <v>035</v>
      </c>
      <c r="I39" s="101" t="s">
        <v>37</v>
      </c>
      <c r="J39" s="101" t="s">
        <v>38</v>
      </c>
      <c r="K39" s="101">
        <v>30</v>
      </c>
      <c r="L39" s="102" t="s">
        <v>38</v>
      </c>
      <c r="M39" s="103">
        <v>0.43856099999999998</v>
      </c>
      <c r="N39" s="104">
        <f t="shared" si="4"/>
        <v>6628.1527884798079</v>
      </c>
      <c r="O39" s="104">
        <v>2906.8493150684931</v>
      </c>
      <c r="P39" s="105" t="s">
        <v>40</v>
      </c>
      <c r="Q39" s="106"/>
    </row>
    <row r="40" spans="1:17" ht="15.95">
      <c r="B40" s="39"/>
      <c r="C40" s="46" t="s">
        <v>36</v>
      </c>
      <c r="D40" s="45">
        <v>244019079</v>
      </c>
      <c r="E40" s="45" t="str">
        <f t="shared" si="0"/>
        <v>4</v>
      </c>
      <c r="F40" s="45" t="str">
        <f t="shared" si="1"/>
        <v>4</v>
      </c>
      <c r="G40" s="45" t="str">
        <f t="shared" si="2"/>
        <v>019</v>
      </c>
      <c r="H40" s="45" t="str">
        <f t="shared" si="3"/>
        <v>079</v>
      </c>
      <c r="I40" s="45" t="s">
        <v>37</v>
      </c>
      <c r="J40" s="45" t="s">
        <v>38</v>
      </c>
      <c r="K40" s="45">
        <v>30</v>
      </c>
      <c r="L40" s="44" t="s">
        <v>38</v>
      </c>
      <c r="M40" s="54">
        <v>0.27793800000000002</v>
      </c>
      <c r="N40" s="47">
        <f t="shared" si="4"/>
        <v>187.28923184504436</v>
      </c>
      <c r="O40" s="47">
        <v>52.054794520547944</v>
      </c>
      <c r="P40" s="63" t="s">
        <v>40</v>
      </c>
      <c r="Q40" s="34"/>
    </row>
    <row r="41" spans="1:17" ht="15.95">
      <c r="B41" s="39"/>
      <c r="C41" s="46" t="s">
        <v>36</v>
      </c>
      <c r="D41" s="45">
        <v>244006036</v>
      </c>
      <c r="E41" s="45" t="str">
        <f t="shared" si="0"/>
        <v>4</v>
      </c>
      <c r="F41" s="45" t="str">
        <f t="shared" si="1"/>
        <v>4</v>
      </c>
      <c r="G41" s="45" t="str">
        <f t="shared" si="2"/>
        <v>006</v>
      </c>
      <c r="H41" s="45" t="str">
        <f t="shared" si="3"/>
        <v>036</v>
      </c>
      <c r="I41" s="45" t="s">
        <v>37</v>
      </c>
      <c r="J41" s="45" t="s">
        <v>38</v>
      </c>
      <c r="K41" s="45">
        <v>30</v>
      </c>
      <c r="L41" s="44" t="s">
        <v>38</v>
      </c>
      <c r="M41" s="54">
        <v>0.37405300000000002</v>
      </c>
      <c r="N41" s="47">
        <f t="shared" si="4"/>
        <v>2732.01339975666</v>
      </c>
      <c r="O41" s="47">
        <v>1021.917808219178</v>
      </c>
      <c r="P41" s="63" t="s">
        <v>40</v>
      </c>
      <c r="Q41" s="34"/>
    </row>
    <row r="42" spans="1:17" s="107" customFormat="1" ht="15.95">
      <c r="B42" s="99"/>
      <c r="C42" s="100" t="s">
        <v>36</v>
      </c>
      <c r="D42" s="101">
        <v>244006037</v>
      </c>
      <c r="E42" s="101" t="str">
        <f t="shared" si="0"/>
        <v>4</v>
      </c>
      <c r="F42" s="101" t="str">
        <f t="shared" si="1"/>
        <v>4</v>
      </c>
      <c r="G42" s="101" t="str">
        <f t="shared" si="2"/>
        <v>006</v>
      </c>
      <c r="H42" s="101" t="str">
        <f t="shared" si="3"/>
        <v>037</v>
      </c>
      <c r="I42" s="101" t="s">
        <v>37</v>
      </c>
      <c r="J42" s="101" t="s">
        <v>38</v>
      </c>
      <c r="K42" s="101">
        <v>30</v>
      </c>
      <c r="L42" s="102" t="s">
        <v>38</v>
      </c>
      <c r="M42" s="103">
        <v>0.26747100000000001</v>
      </c>
      <c r="N42" s="104">
        <f t="shared" si="4"/>
        <v>6565.8123069852199</v>
      </c>
      <c r="O42" s="104">
        <v>1756.1643835616439</v>
      </c>
      <c r="P42" s="105" t="s">
        <v>40</v>
      </c>
      <c r="Q42" s="106"/>
    </row>
    <row r="43" spans="1:17" s="107" customFormat="1" ht="15.95">
      <c r="B43" s="99"/>
      <c r="C43" s="100" t="s">
        <v>36</v>
      </c>
      <c r="D43" s="101">
        <v>244006038</v>
      </c>
      <c r="E43" s="101" t="str">
        <f t="shared" si="0"/>
        <v>4</v>
      </c>
      <c r="F43" s="101" t="str">
        <f t="shared" si="1"/>
        <v>4</v>
      </c>
      <c r="G43" s="101" t="str">
        <f t="shared" si="2"/>
        <v>006</v>
      </c>
      <c r="H43" s="101" t="str">
        <f t="shared" si="3"/>
        <v>038</v>
      </c>
      <c r="I43" s="101" t="s">
        <v>37</v>
      </c>
      <c r="J43" s="101" t="s">
        <v>38</v>
      </c>
      <c r="K43" s="101">
        <v>30</v>
      </c>
      <c r="L43" s="102" t="s">
        <v>38</v>
      </c>
      <c r="M43" s="103">
        <v>0.408831</v>
      </c>
      <c r="N43" s="104">
        <f t="shared" si="4"/>
        <v>4188.353542474244</v>
      </c>
      <c r="O43" s="104">
        <v>1712.3287671232877</v>
      </c>
      <c r="P43" s="105" t="s">
        <v>40</v>
      </c>
      <c r="Q43" s="106"/>
    </row>
    <row r="44" spans="1:17" s="107" customFormat="1" ht="15.95">
      <c r="B44" s="99"/>
      <c r="C44" s="100" t="s">
        <v>36</v>
      </c>
      <c r="D44" s="101">
        <v>244011043</v>
      </c>
      <c r="E44" s="101" t="str">
        <f t="shared" si="0"/>
        <v>4</v>
      </c>
      <c r="F44" s="101" t="str">
        <f t="shared" si="1"/>
        <v>4</v>
      </c>
      <c r="G44" s="101" t="str">
        <f t="shared" si="2"/>
        <v>011</v>
      </c>
      <c r="H44" s="101" t="str">
        <f t="shared" si="3"/>
        <v>043</v>
      </c>
      <c r="I44" s="101" t="s">
        <v>37</v>
      </c>
      <c r="J44" s="101" t="s">
        <v>38</v>
      </c>
      <c r="K44" s="101">
        <v>30</v>
      </c>
      <c r="L44" s="102" t="s">
        <v>38</v>
      </c>
      <c r="M44" s="103">
        <v>0.25997399999999998</v>
      </c>
      <c r="N44" s="104">
        <f t="shared" si="4"/>
        <v>4088.9231178123086</v>
      </c>
      <c r="O44" s="104">
        <v>1063.013698630137</v>
      </c>
      <c r="P44" s="105" t="s">
        <v>40</v>
      </c>
      <c r="Q44" s="106"/>
    </row>
    <row r="45" spans="1:17" s="107" customFormat="1" ht="15.95">
      <c r="B45" s="99"/>
      <c r="C45" s="100" t="s">
        <v>36</v>
      </c>
      <c r="D45" s="101">
        <v>244006039</v>
      </c>
      <c r="E45" s="101" t="str">
        <f t="shared" si="0"/>
        <v>4</v>
      </c>
      <c r="F45" s="101" t="str">
        <f t="shared" si="1"/>
        <v>4</v>
      </c>
      <c r="G45" s="101" t="str">
        <f t="shared" si="2"/>
        <v>006</v>
      </c>
      <c r="H45" s="101" t="str">
        <f t="shared" si="3"/>
        <v>039</v>
      </c>
      <c r="I45" s="101" t="s">
        <v>37</v>
      </c>
      <c r="J45" s="101" t="s">
        <v>38</v>
      </c>
      <c r="K45" s="101">
        <v>30</v>
      </c>
      <c r="L45" s="102" t="s">
        <v>38</v>
      </c>
      <c r="M45" s="103">
        <v>0.31706200000000001</v>
      </c>
      <c r="N45" s="104">
        <f t="shared" si="4"/>
        <v>9168.0785305980935</v>
      </c>
      <c r="O45" s="104">
        <v>2906.8493150684931</v>
      </c>
      <c r="P45" s="105" t="s">
        <v>40</v>
      </c>
      <c r="Q45" s="106"/>
    </row>
    <row r="46" spans="1:17" ht="15.95">
      <c r="B46" s="39"/>
      <c r="C46" s="46" t="s">
        <v>36</v>
      </c>
      <c r="D46" s="45">
        <v>244006041</v>
      </c>
      <c r="E46" s="45" t="str">
        <f t="shared" si="0"/>
        <v>4</v>
      </c>
      <c r="F46" s="45" t="str">
        <f t="shared" si="1"/>
        <v>4</v>
      </c>
      <c r="G46" s="45" t="str">
        <f t="shared" si="2"/>
        <v>006</v>
      </c>
      <c r="H46" s="45" t="str">
        <f t="shared" si="3"/>
        <v>041</v>
      </c>
      <c r="I46" s="45" t="s">
        <v>37</v>
      </c>
      <c r="J46" s="45" t="s">
        <v>38</v>
      </c>
      <c r="K46" s="45">
        <v>30</v>
      </c>
      <c r="L46" s="44" t="s">
        <v>38</v>
      </c>
      <c r="M46" s="54">
        <v>0.40256999999999998</v>
      </c>
      <c r="N46" s="47">
        <f t="shared" si="4"/>
        <v>2375.1506161950565</v>
      </c>
      <c r="O46" s="47">
        <v>956.16438356164383</v>
      </c>
      <c r="P46" s="63" t="s">
        <v>40</v>
      </c>
      <c r="Q46" s="34"/>
    </row>
    <row r="47" spans="1:17" ht="15.95">
      <c r="B47" s="39"/>
      <c r="C47" s="46" t="s">
        <v>36</v>
      </c>
      <c r="D47" s="45">
        <v>244011070</v>
      </c>
      <c r="E47" s="45" t="str">
        <f t="shared" si="0"/>
        <v>4</v>
      </c>
      <c r="F47" s="45" t="str">
        <f t="shared" si="1"/>
        <v>4</v>
      </c>
      <c r="G47" s="45" t="str">
        <f t="shared" si="2"/>
        <v>011</v>
      </c>
      <c r="H47" s="45" t="str">
        <f t="shared" si="3"/>
        <v>070</v>
      </c>
      <c r="I47" s="45" t="s">
        <v>37</v>
      </c>
      <c r="J47" s="45" t="s">
        <v>38</v>
      </c>
      <c r="K47" s="45">
        <v>30</v>
      </c>
      <c r="L47" s="44" t="s">
        <v>38</v>
      </c>
      <c r="M47" s="54">
        <v>0.24523500000000001</v>
      </c>
      <c r="N47" s="47">
        <f t="shared" si="4"/>
        <v>3385.0673284864311</v>
      </c>
      <c r="O47" s="47">
        <v>830.13698630136992</v>
      </c>
      <c r="P47" s="63" t="s">
        <v>40</v>
      </c>
      <c r="Q47" s="34"/>
    </row>
    <row r="48" spans="1:17" s="107" customFormat="1" ht="15.95">
      <c r="B48" s="99"/>
      <c r="C48" s="100" t="s">
        <v>36</v>
      </c>
      <c r="D48" s="101">
        <v>244006048</v>
      </c>
      <c r="E48" s="101" t="str">
        <f t="shared" si="0"/>
        <v>4</v>
      </c>
      <c r="F48" s="101" t="str">
        <f t="shared" si="1"/>
        <v>4</v>
      </c>
      <c r="G48" s="101" t="str">
        <f t="shared" si="2"/>
        <v>006</v>
      </c>
      <c r="H48" s="101" t="str">
        <f t="shared" si="3"/>
        <v>048</v>
      </c>
      <c r="I48" s="101" t="s">
        <v>37</v>
      </c>
      <c r="J48" s="101" t="s">
        <v>38</v>
      </c>
      <c r="K48" s="101">
        <v>30</v>
      </c>
      <c r="L48" s="102" t="s">
        <v>38</v>
      </c>
      <c r="M48" s="103">
        <v>6.6233420000000001</v>
      </c>
      <c r="N48" s="104">
        <f t="shared" si="4"/>
        <v>8208.4125034870958</v>
      </c>
      <c r="O48" s="104">
        <v>54367.123287671231</v>
      </c>
      <c r="P48" s="105" t="s">
        <v>40</v>
      </c>
      <c r="Q48" s="106"/>
    </row>
    <row r="49" spans="2:17" ht="15.95">
      <c r="B49" s="39"/>
      <c r="C49" s="46" t="s">
        <v>36</v>
      </c>
      <c r="D49" s="45">
        <v>244019121</v>
      </c>
      <c r="E49" s="45" t="str">
        <f t="shared" si="0"/>
        <v>4</v>
      </c>
      <c r="F49" s="45" t="str">
        <f t="shared" si="1"/>
        <v>4</v>
      </c>
      <c r="G49" s="45" t="str">
        <f t="shared" si="2"/>
        <v>019</v>
      </c>
      <c r="H49" s="45" t="str">
        <f t="shared" si="3"/>
        <v>121</v>
      </c>
      <c r="I49" s="45" t="s">
        <v>4</v>
      </c>
      <c r="J49" s="45" t="s">
        <v>38</v>
      </c>
      <c r="K49" s="45">
        <v>30</v>
      </c>
      <c r="L49" s="44" t="s">
        <v>38</v>
      </c>
      <c r="M49" s="54">
        <v>1.0980559999999999</v>
      </c>
      <c r="N49" s="47">
        <f t="shared" si="4"/>
        <v>294.4182001945955</v>
      </c>
      <c r="O49" s="47">
        <v>323.28767123287673</v>
      </c>
      <c r="P49" s="63" t="s">
        <v>40</v>
      </c>
      <c r="Q49" s="34"/>
    </row>
    <row r="50" spans="2:17" s="107" customFormat="1" ht="15.95">
      <c r="B50" s="99"/>
      <c r="C50" s="100" t="s">
        <v>36</v>
      </c>
      <c r="D50" s="101">
        <v>244011069</v>
      </c>
      <c r="E50" s="101" t="str">
        <f t="shared" si="0"/>
        <v>4</v>
      </c>
      <c r="F50" s="101" t="str">
        <f t="shared" si="1"/>
        <v>4</v>
      </c>
      <c r="G50" s="101" t="str">
        <f t="shared" si="2"/>
        <v>011</v>
      </c>
      <c r="H50" s="101" t="str">
        <f t="shared" si="3"/>
        <v>069</v>
      </c>
      <c r="I50" s="101" t="s">
        <v>37</v>
      </c>
      <c r="J50" s="101" t="s">
        <v>38</v>
      </c>
      <c r="K50" s="101">
        <v>30</v>
      </c>
      <c r="L50" s="102" t="s">
        <v>38</v>
      </c>
      <c r="M50" s="103">
        <v>0.24540799999999999</v>
      </c>
      <c r="N50" s="104">
        <f t="shared" si="4"/>
        <v>5961.5566673871153</v>
      </c>
      <c r="O50" s="104">
        <v>1463.013698630137</v>
      </c>
      <c r="P50" s="105" t="s">
        <v>40</v>
      </c>
      <c r="Q50" s="106"/>
    </row>
    <row r="51" spans="2:17" ht="15.95">
      <c r="B51" s="39"/>
      <c r="C51" s="46" t="s">
        <v>36</v>
      </c>
      <c r="D51" s="45">
        <v>244006051</v>
      </c>
      <c r="E51" s="45" t="str">
        <f t="shared" si="0"/>
        <v>4</v>
      </c>
      <c r="F51" s="45" t="str">
        <f t="shared" si="1"/>
        <v>4</v>
      </c>
      <c r="G51" s="45" t="str">
        <f t="shared" si="2"/>
        <v>006</v>
      </c>
      <c r="H51" s="45" t="str">
        <f t="shared" si="3"/>
        <v>051</v>
      </c>
      <c r="I51" s="45" t="s">
        <v>37</v>
      </c>
      <c r="J51" s="45" t="s">
        <v>38</v>
      </c>
      <c r="K51" s="45">
        <v>20</v>
      </c>
      <c r="L51" s="44" t="s">
        <v>38</v>
      </c>
      <c r="M51" s="54">
        <v>4.8617650000000001</v>
      </c>
      <c r="N51" s="47">
        <f t="shared" si="4"/>
        <v>3222.23583917724</v>
      </c>
      <c r="O51" s="47">
        <v>15665.753424657534</v>
      </c>
      <c r="P51" s="63" t="s">
        <v>40</v>
      </c>
      <c r="Q51" s="34"/>
    </row>
    <row r="52" spans="2:17" ht="15.95">
      <c r="B52" s="39"/>
      <c r="C52" s="46" t="s">
        <v>36</v>
      </c>
      <c r="D52" s="45">
        <v>244011105</v>
      </c>
      <c r="E52" s="45" t="str">
        <f t="shared" si="0"/>
        <v>4</v>
      </c>
      <c r="F52" s="45" t="str">
        <f t="shared" si="1"/>
        <v>4</v>
      </c>
      <c r="G52" s="45" t="str">
        <f t="shared" si="2"/>
        <v>011</v>
      </c>
      <c r="H52" s="45" t="str">
        <f t="shared" si="3"/>
        <v>105</v>
      </c>
      <c r="I52" s="45" t="s">
        <v>37</v>
      </c>
      <c r="J52" s="45" t="s">
        <v>38</v>
      </c>
      <c r="K52" s="45">
        <v>30</v>
      </c>
      <c r="L52" s="44" t="s">
        <v>38</v>
      </c>
      <c r="M52" s="54">
        <v>0.23957999999999999</v>
      </c>
      <c r="N52" s="47">
        <f t="shared" si="4"/>
        <v>1978.3479536677771</v>
      </c>
      <c r="O52" s="47">
        <v>473.97260273972603</v>
      </c>
      <c r="P52" s="63" t="s">
        <v>40</v>
      </c>
      <c r="Q52" s="34"/>
    </row>
    <row r="53" spans="2:17" s="107" customFormat="1" ht="15.95">
      <c r="B53" s="99"/>
      <c r="C53" s="100" t="s">
        <v>36</v>
      </c>
      <c r="D53" s="101">
        <v>244006052</v>
      </c>
      <c r="E53" s="101" t="str">
        <f t="shared" si="0"/>
        <v>4</v>
      </c>
      <c r="F53" s="101" t="str">
        <f t="shared" si="1"/>
        <v>4</v>
      </c>
      <c r="G53" s="101" t="str">
        <f t="shared" si="2"/>
        <v>006</v>
      </c>
      <c r="H53" s="101" t="str">
        <f t="shared" si="3"/>
        <v>052</v>
      </c>
      <c r="I53" s="101" t="s">
        <v>37</v>
      </c>
      <c r="J53" s="101" t="s">
        <v>38</v>
      </c>
      <c r="K53" s="101">
        <v>30</v>
      </c>
      <c r="L53" s="102" t="s">
        <v>38</v>
      </c>
      <c r="M53" s="103">
        <v>7.0238779999999998</v>
      </c>
      <c r="N53" s="104">
        <f t="shared" si="4"/>
        <v>14558.557857436497</v>
      </c>
      <c r="O53" s="104">
        <v>102257.53424657535</v>
      </c>
      <c r="P53" s="105" t="s">
        <v>40</v>
      </c>
      <c r="Q53" s="106"/>
    </row>
    <row r="54" spans="2:17" s="107" customFormat="1" ht="15.95">
      <c r="B54" s="99"/>
      <c r="C54" s="100" t="s">
        <v>36</v>
      </c>
      <c r="D54" s="101">
        <v>244006055</v>
      </c>
      <c r="E54" s="101" t="str">
        <f t="shared" si="0"/>
        <v>4</v>
      </c>
      <c r="F54" s="101" t="str">
        <f t="shared" si="1"/>
        <v>4</v>
      </c>
      <c r="G54" s="101" t="str">
        <f t="shared" si="2"/>
        <v>006</v>
      </c>
      <c r="H54" s="101" t="str">
        <f t="shared" si="3"/>
        <v>055</v>
      </c>
      <c r="I54" s="101" t="s">
        <v>37</v>
      </c>
      <c r="J54" s="101" t="s">
        <v>38</v>
      </c>
      <c r="K54" s="101">
        <v>30</v>
      </c>
      <c r="L54" s="102" t="s">
        <v>38</v>
      </c>
      <c r="M54" s="103">
        <v>16.968575000000001</v>
      </c>
      <c r="N54" s="104">
        <f t="shared" si="4"/>
        <v>5146.3382987233908</v>
      </c>
      <c r="O54" s="104">
        <v>87326.027397260274</v>
      </c>
      <c r="P54" s="105" t="s">
        <v>40</v>
      </c>
      <c r="Q54" s="106"/>
    </row>
    <row r="55" spans="2:17" ht="15.95">
      <c r="B55" s="39"/>
      <c r="C55" s="46" t="s">
        <v>36</v>
      </c>
      <c r="D55" s="45">
        <v>244019132</v>
      </c>
      <c r="E55" s="45" t="str">
        <f t="shared" si="0"/>
        <v>4</v>
      </c>
      <c r="F55" s="45" t="str">
        <f t="shared" si="1"/>
        <v>4</v>
      </c>
      <c r="G55" s="45" t="str">
        <f t="shared" si="2"/>
        <v>019</v>
      </c>
      <c r="H55" s="45" t="str">
        <f t="shared" si="3"/>
        <v>132</v>
      </c>
      <c r="I55" s="45" t="s">
        <v>37</v>
      </c>
      <c r="J55" s="45" t="s">
        <v>38</v>
      </c>
      <c r="K55" s="45">
        <v>30</v>
      </c>
      <c r="L55" s="44" t="s">
        <v>38</v>
      </c>
      <c r="M55" s="54">
        <v>0.26635599999999998</v>
      </c>
      <c r="N55" s="47">
        <f t="shared" si="4"/>
        <v>421.72418538830618</v>
      </c>
      <c r="O55" s="47">
        <v>112.32876712328768</v>
      </c>
      <c r="P55" s="63" t="s">
        <v>40</v>
      </c>
      <c r="Q55" s="34"/>
    </row>
    <row r="56" spans="2:17" s="107" customFormat="1" ht="15.95">
      <c r="B56" s="99"/>
      <c r="C56" s="100" t="s">
        <v>36</v>
      </c>
      <c r="D56" s="101">
        <v>244010010</v>
      </c>
      <c r="E56" s="101" t="str">
        <f t="shared" si="0"/>
        <v>4</v>
      </c>
      <c r="F56" s="101" t="str">
        <f t="shared" si="1"/>
        <v>4</v>
      </c>
      <c r="G56" s="101" t="str">
        <f t="shared" si="2"/>
        <v>010</v>
      </c>
      <c r="H56" s="101" t="str">
        <f t="shared" si="3"/>
        <v>010</v>
      </c>
      <c r="I56" s="101" t="s">
        <v>37</v>
      </c>
      <c r="J56" s="101" t="s">
        <v>38</v>
      </c>
      <c r="K56" s="101">
        <v>30</v>
      </c>
      <c r="L56" s="102" t="s">
        <v>38</v>
      </c>
      <c r="M56" s="103">
        <v>0.22301699999999999</v>
      </c>
      <c r="N56" s="104">
        <f t="shared" si="4"/>
        <v>6056.4214006414286</v>
      </c>
      <c r="O56" s="104">
        <v>1350.6849315068494</v>
      </c>
      <c r="P56" s="105" t="s">
        <v>40</v>
      </c>
      <c r="Q56" s="106"/>
    </row>
    <row r="57" spans="2:17" ht="15.95">
      <c r="B57" s="39"/>
      <c r="C57" s="46" t="s">
        <v>36</v>
      </c>
      <c r="D57" s="45">
        <v>244019123</v>
      </c>
      <c r="E57" s="45" t="str">
        <f t="shared" si="0"/>
        <v>4</v>
      </c>
      <c r="F57" s="45" t="str">
        <f t="shared" si="1"/>
        <v>4</v>
      </c>
      <c r="G57" s="45" t="str">
        <f t="shared" si="2"/>
        <v>019</v>
      </c>
      <c r="H57" s="45" t="str">
        <f t="shared" si="3"/>
        <v>123</v>
      </c>
      <c r="I57" s="45" t="s">
        <v>37</v>
      </c>
      <c r="J57" s="45" t="s">
        <v>38</v>
      </c>
      <c r="K57" s="45">
        <v>30</v>
      </c>
      <c r="L57" s="44" t="s">
        <v>38</v>
      </c>
      <c r="M57" s="54">
        <v>1.005636</v>
      </c>
      <c r="N57" s="47">
        <f t="shared" si="4"/>
        <v>770.99712595156166</v>
      </c>
      <c r="O57" s="47">
        <v>775.34246575342468</v>
      </c>
      <c r="P57" s="63" t="s">
        <v>40</v>
      </c>
      <c r="Q57" s="34"/>
    </row>
    <row r="58" spans="2:17" s="107" customFormat="1" ht="15.95">
      <c r="B58" s="99"/>
      <c r="C58" s="100" t="s">
        <v>36</v>
      </c>
      <c r="D58" s="101">
        <v>244019077</v>
      </c>
      <c r="E58" s="101" t="str">
        <f t="shared" si="0"/>
        <v>4</v>
      </c>
      <c r="F58" s="101" t="str">
        <f t="shared" si="1"/>
        <v>4</v>
      </c>
      <c r="G58" s="101" t="str">
        <f t="shared" si="2"/>
        <v>019</v>
      </c>
      <c r="H58" s="101" t="str">
        <f t="shared" si="3"/>
        <v>077</v>
      </c>
      <c r="I58" s="101" t="s">
        <v>37</v>
      </c>
      <c r="J58" s="101" t="s">
        <v>38</v>
      </c>
      <c r="K58" s="101">
        <v>30</v>
      </c>
      <c r="L58" s="102" t="s">
        <v>38</v>
      </c>
      <c r="M58" s="103">
        <v>0.28563300000000003</v>
      </c>
      <c r="N58" s="104">
        <f t="shared" si="4"/>
        <v>4479.3565687246237</v>
      </c>
      <c r="O58" s="104">
        <v>1279.4520547945206</v>
      </c>
      <c r="P58" s="105" t="s">
        <v>40</v>
      </c>
      <c r="Q58" s="106"/>
    </row>
    <row r="59" spans="2:17" ht="15.95">
      <c r="B59" s="39"/>
      <c r="C59" s="46" t="s">
        <v>36</v>
      </c>
      <c r="D59" s="45">
        <v>244019052</v>
      </c>
      <c r="E59" s="45" t="str">
        <f t="shared" si="0"/>
        <v>4</v>
      </c>
      <c r="F59" s="45" t="str">
        <f t="shared" si="1"/>
        <v>4</v>
      </c>
      <c r="G59" s="45" t="str">
        <f t="shared" si="2"/>
        <v>019</v>
      </c>
      <c r="H59" s="45" t="str">
        <f t="shared" si="3"/>
        <v>052</v>
      </c>
      <c r="I59" s="45" t="s">
        <v>37</v>
      </c>
      <c r="J59" s="45" t="s">
        <v>38</v>
      </c>
      <c r="K59" s="45">
        <v>30</v>
      </c>
      <c r="L59" s="44" t="s">
        <v>38</v>
      </c>
      <c r="M59" s="54">
        <v>0.28415899999999999</v>
      </c>
      <c r="N59" s="47">
        <f t="shared" si="4"/>
        <v>530.28386046843252</v>
      </c>
      <c r="O59" s="47">
        <v>150.68493150684932</v>
      </c>
      <c r="P59" s="63" t="s">
        <v>40</v>
      </c>
      <c r="Q59" s="34"/>
    </row>
    <row r="60" spans="2:17" s="107" customFormat="1" ht="15.95">
      <c r="B60" s="99"/>
      <c r="C60" s="100" t="s">
        <v>36</v>
      </c>
      <c r="D60" s="101">
        <v>244011123</v>
      </c>
      <c r="E60" s="101" t="str">
        <f t="shared" si="0"/>
        <v>4</v>
      </c>
      <c r="F60" s="101" t="str">
        <f t="shared" si="1"/>
        <v>4</v>
      </c>
      <c r="G60" s="101" t="str">
        <f t="shared" si="2"/>
        <v>011</v>
      </c>
      <c r="H60" s="101" t="str">
        <f t="shared" si="3"/>
        <v>123</v>
      </c>
      <c r="I60" s="101" t="s">
        <v>37</v>
      </c>
      <c r="J60" s="101" t="s">
        <v>38</v>
      </c>
      <c r="K60" s="101">
        <v>30</v>
      </c>
      <c r="L60" s="102" t="s">
        <v>38</v>
      </c>
      <c r="M60" s="103">
        <v>0.21482399999999999</v>
      </c>
      <c r="N60" s="104">
        <f t="shared" si="4"/>
        <v>6019.5820063470892</v>
      </c>
      <c r="O60" s="104">
        <v>1293.1506849315069</v>
      </c>
      <c r="P60" s="105" t="s">
        <v>40</v>
      </c>
      <c r="Q60" s="106"/>
    </row>
    <row r="61" spans="2:17" s="107" customFormat="1" ht="15.95">
      <c r="B61" s="99"/>
      <c r="C61" s="100" t="s">
        <v>36</v>
      </c>
      <c r="D61" s="101">
        <v>244008001</v>
      </c>
      <c r="E61" s="101" t="str">
        <f t="shared" si="0"/>
        <v>4</v>
      </c>
      <c r="F61" s="101" t="str">
        <f t="shared" si="1"/>
        <v>4</v>
      </c>
      <c r="G61" s="101" t="str">
        <f t="shared" si="2"/>
        <v>008</v>
      </c>
      <c r="H61" s="101" t="str">
        <f t="shared" si="3"/>
        <v>001</v>
      </c>
      <c r="I61" s="101" t="s">
        <v>37</v>
      </c>
      <c r="J61" s="101" t="s">
        <v>38</v>
      </c>
      <c r="K61" s="101">
        <v>340</v>
      </c>
      <c r="L61" s="102" t="s">
        <v>41</v>
      </c>
      <c r="M61" s="103">
        <v>8.5365760000000002</v>
      </c>
      <c r="N61" s="104">
        <f t="shared" si="4"/>
        <v>7117.479433157866</v>
      </c>
      <c r="O61" s="104">
        <v>60758.904109589042</v>
      </c>
      <c r="P61" s="105" t="s">
        <v>40</v>
      </c>
      <c r="Q61" s="106"/>
    </row>
    <row r="62" spans="2:17" ht="15.95">
      <c r="B62" s="39"/>
      <c r="C62" s="46" t="s">
        <v>36</v>
      </c>
      <c r="D62" s="45">
        <v>244019097</v>
      </c>
      <c r="E62" s="45" t="str">
        <f t="shared" si="0"/>
        <v>4</v>
      </c>
      <c r="F62" s="45" t="str">
        <f t="shared" si="1"/>
        <v>4</v>
      </c>
      <c r="G62" s="45" t="str">
        <f t="shared" si="2"/>
        <v>019</v>
      </c>
      <c r="H62" s="45" t="str">
        <f t="shared" si="3"/>
        <v>097</v>
      </c>
      <c r="I62" s="45" t="s">
        <v>37</v>
      </c>
      <c r="J62" s="45" t="s">
        <v>38</v>
      </c>
      <c r="K62" s="45">
        <v>30</v>
      </c>
      <c r="L62" s="44" t="s">
        <v>38</v>
      </c>
      <c r="M62" s="54">
        <v>0.70352000000000003</v>
      </c>
      <c r="N62" s="47">
        <f t="shared" si="4"/>
        <v>685.39882422947153</v>
      </c>
      <c r="O62" s="47">
        <v>482.1917808219178</v>
      </c>
      <c r="P62" s="63" t="s">
        <v>40</v>
      </c>
      <c r="Q62" s="34"/>
    </row>
    <row r="63" spans="2:17" s="116" customFormat="1" ht="15.95">
      <c r="B63" s="108"/>
      <c r="C63" s="109" t="s">
        <v>36</v>
      </c>
      <c r="D63" s="110">
        <v>244008002</v>
      </c>
      <c r="E63" s="110" t="str">
        <f t="shared" si="0"/>
        <v>4</v>
      </c>
      <c r="F63" s="110" t="str">
        <f t="shared" si="1"/>
        <v>4</v>
      </c>
      <c r="G63" s="110" t="str">
        <f t="shared" si="2"/>
        <v>008</v>
      </c>
      <c r="H63" s="110" t="str">
        <f t="shared" si="3"/>
        <v>002</v>
      </c>
      <c r="I63" s="110" t="s">
        <v>37</v>
      </c>
      <c r="J63" s="110" t="s">
        <v>38</v>
      </c>
      <c r="K63" s="110">
        <v>200</v>
      </c>
      <c r="L63" s="111" t="s">
        <v>41</v>
      </c>
      <c r="M63" s="112">
        <v>6.6615409999999997</v>
      </c>
      <c r="N63" s="113">
        <f t="shared" si="4"/>
        <v>17257.515015762336</v>
      </c>
      <c r="O63" s="113">
        <v>114961.64383561644</v>
      </c>
      <c r="P63" s="114" t="s">
        <v>40</v>
      </c>
      <c r="Q63" s="115"/>
    </row>
    <row r="64" spans="2:17" ht="15.95">
      <c r="B64" s="39"/>
      <c r="C64" s="46" t="s">
        <v>36</v>
      </c>
      <c r="D64" s="45">
        <v>244011053</v>
      </c>
      <c r="E64" s="45" t="str">
        <f t="shared" si="0"/>
        <v>4</v>
      </c>
      <c r="F64" s="45" t="str">
        <f t="shared" si="1"/>
        <v>4</v>
      </c>
      <c r="G64" s="45" t="str">
        <f t="shared" si="2"/>
        <v>011</v>
      </c>
      <c r="H64" s="45" t="str">
        <f t="shared" si="3"/>
        <v>053</v>
      </c>
      <c r="I64" s="45" t="s">
        <v>37</v>
      </c>
      <c r="J64" s="45" t="s">
        <v>38</v>
      </c>
      <c r="K64" s="45">
        <v>30</v>
      </c>
      <c r="L64" s="44" t="s">
        <v>38</v>
      </c>
      <c r="M64" s="54">
        <v>0.23058500000000001</v>
      </c>
      <c r="N64" s="47">
        <f t="shared" si="4"/>
        <v>3267.4486958572606</v>
      </c>
      <c r="O64" s="47">
        <v>753.42465753424653</v>
      </c>
      <c r="P64" s="63" t="s">
        <v>40</v>
      </c>
      <c r="Q64" s="34"/>
    </row>
    <row r="65" spans="2:17" s="116" customFormat="1" ht="15.95">
      <c r="B65" s="108"/>
      <c r="C65" s="109" t="s">
        <v>36</v>
      </c>
      <c r="D65" s="110">
        <v>244008003</v>
      </c>
      <c r="E65" s="110" t="str">
        <f t="shared" si="0"/>
        <v>4</v>
      </c>
      <c r="F65" s="110" t="str">
        <f t="shared" si="1"/>
        <v>4</v>
      </c>
      <c r="G65" s="110" t="str">
        <f t="shared" si="2"/>
        <v>008</v>
      </c>
      <c r="H65" s="110" t="str">
        <f t="shared" si="3"/>
        <v>003</v>
      </c>
      <c r="I65" s="110" t="s">
        <v>37</v>
      </c>
      <c r="J65" s="110" t="s">
        <v>38</v>
      </c>
      <c r="K65" s="110">
        <v>200</v>
      </c>
      <c r="L65" s="111" t="s">
        <v>41</v>
      </c>
      <c r="M65" s="112">
        <v>10.345950999999999</v>
      </c>
      <c r="N65" s="113">
        <f t="shared" si="4"/>
        <v>15337.348113749478</v>
      </c>
      <c r="O65" s="113">
        <v>158679.45205479453</v>
      </c>
      <c r="P65" s="114" t="s">
        <v>40</v>
      </c>
      <c r="Q65" s="115"/>
    </row>
    <row r="66" spans="2:17" s="116" customFormat="1" ht="15.95">
      <c r="B66" s="108"/>
      <c r="C66" s="109" t="s">
        <v>36</v>
      </c>
      <c r="D66" s="110">
        <v>244008005</v>
      </c>
      <c r="E66" s="110" t="str">
        <f t="shared" si="0"/>
        <v>4</v>
      </c>
      <c r="F66" s="110" t="str">
        <f t="shared" si="1"/>
        <v>4</v>
      </c>
      <c r="G66" s="110" t="str">
        <f t="shared" si="2"/>
        <v>008</v>
      </c>
      <c r="H66" s="110" t="str">
        <f t="shared" si="3"/>
        <v>005</v>
      </c>
      <c r="I66" s="110" t="s">
        <v>37</v>
      </c>
      <c r="J66" s="110" t="s">
        <v>38</v>
      </c>
      <c r="K66" s="110">
        <v>200</v>
      </c>
      <c r="L66" s="111" t="s">
        <v>41</v>
      </c>
      <c r="M66" s="112">
        <v>23.866669000000002</v>
      </c>
      <c r="N66" s="113">
        <f t="shared" si="4"/>
        <v>9758.5511237048231</v>
      </c>
      <c r="O66" s="113">
        <v>232904.10958904109</v>
      </c>
      <c r="P66" s="114" t="s">
        <v>40</v>
      </c>
      <c r="Q66" s="115"/>
    </row>
    <row r="67" spans="2:17" s="116" customFormat="1" ht="15.95">
      <c r="B67" s="108"/>
      <c r="C67" s="109" t="s">
        <v>36</v>
      </c>
      <c r="D67" s="110">
        <v>244008007</v>
      </c>
      <c r="E67" s="110" t="str">
        <f t="shared" si="0"/>
        <v>4</v>
      </c>
      <c r="F67" s="110" t="str">
        <f t="shared" si="1"/>
        <v>4</v>
      </c>
      <c r="G67" s="110" t="str">
        <f t="shared" si="2"/>
        <v>008</v>
      </c>
      <c r="H67" s="110" t="str">
        <f t="shared" si="3"/>
        <v>007</v>
      </c>
      <c r="I67" s="110" t="s">
        <v>37</v>
      </c>
      <c r="J67" s="110" t="s">
        <v>38</v>
      </c>
      <c r="K67" s="110">
        <v>220</v>
      </c>
      <c r="L67" s="111" t="s">
        <v>41</v>
      </c>
      <c r="M67" s="112">
        <v>9.0579610000000006</v>
      </c>
      <c r="N67" s="113">
        <f t="shared" si="4"/>
        <v>9299.0174042813123</v>
      </c>
      <c r="O67" s="113">
        <v>84230.136986301368</v>
      </c>
      <c r="P67" s="114" t="s">
        <v>40</v>
      </c>
      <c r="Q67" s="115"/>
    </row>
    <row r="68" spans="2:17" ht="15.95">
      <c r="B68" s="39"/>
      <c r="C68" s="46" t="s">
        <v>36</v>
      </c>
      <c r="D68" s="45">
        <v>244010013</v>
      </c>
      <c r="E68" s="45" t="str">
        <f t="shared" si="0"/>
        <v>4</v>
      </c>
      <c r="F68" s="45" t="str">
        <f t="shared" si="1"/>
        <v>4</v>
      </c>
      <c r="G68" s="45" t="str">
        <f t="shared" si="2"/>
        <v>010</v>
      </c>
      <c r="H68" s="45" t="str">
        <f t="shared" si="3"/>
        <v>013</v>
      </c>
      <c r="I68" s="45" t="s">
        <v>37</v>
      </c>
      <c r="J68" s="45" t="s">
        <v>38</v>
      </c>
      <c r="K68" s="45">
        <v>30</v>
      </c>
      <c r="L68" s="44" t="s">
        <v>38</v>
      </c>
      <c r="M68" s="54">
        <v>0.23138400000000001</v>
      </c>
      <c r="N68" s="47">
        <f t="shared" si="4"/>
        <v>3268.0063598245506</v>
      </c>
      <c r="O68" s="47">
        <v>756.16438356164383</v>
      </c>
      <c r="P68" s="63" t="s">
        <v>40</v>
      </c>
      <c r="Q68" s="34"/>
    </row>
    <row r="69" spans="2:17" ht="15.95">
      <c r="B69" s="39"/>
      <c r="C69" s="46" t="s">
        <v>36</v>
      </c>
      <c r="D69" s="45">
        <v>244019081</v>
      </c>
      <c r="E69" s="45" t="str">
        <f t="shared" si="0"/>
        <v>4</v>
      </c>
      <c r="F69" s="45" t="str">
        <f t="shared" si="1"/>
        <v>4</v>
      </c>
      <c r="G69" s="45" t="str">
        <f t="shared" si="2"/>
        <v>019</v>
      </c>
      <c r="H69" s="45" t="str">
        <f t="shared" si="3"/>
        <v>081</v>
      </c>
      <c r="I69" s="45" t="s">
        <v>37</v>
      </c>
      <c r="J69" s="45" t="s">
        <v>38</v>
      </c>
      <c r="K69" s="45">
        <v>30</v>
      </c>
      <c r="L69" s="44" t="s">
        <v>38</v>
      </c>
      <c r="M69" s="54">
        <v>0.28996699999999997</v>
      </c>
      <c r="N69" s="47">
        <f t="shared" si="4"/>
        <v>755.87250339445814</v>
      </c>
      <c r="O69" s="47">
        <v>219.17808219178082</v>
      </c>
      <c r="P69" s="63" t="s">
        <v>40</v>
      </c>
      <c r="Q69" s="34"/>
    </row>
    <row r="70" spans="2:17" s="116" customFormat="1" ht="15.95">
      <c r="B70" s="108"/>
      <c r="C70" s="109" t="s">
        <v>36</v>
      </c>
      <c r="D70" s="110">
        <v>244008010</v>
      </c>
      <c r="E70" s="110" t="str">
        <f t="shared" si="0"/>
        <v>4</v>
      </c>
      <c r="F70" s="110" t="str">
        <f t="shared" si="1"/>
        <v>4</v>
      </c>
      <c r="G70" s="110" t="str">
        <f t="shared" si="2"/>
        <v>008</v>
      </c>
      <c r="H70" s="110" t="str">
        <f t="shared" si="3"/>
        <v>010</v>
      </c>
      <c r="I70" s="110" t="s">
        <v>37</v>
      </c>
      <c r="J70" s="110" t="s">
        <v>38</v>
      </c>
      <c r="K70" s="110">
        <v>120</v>
      </c>
      <c r="L70" s="111" t="s">
        <v>41</v>
      </c>
      <c r="M70" s="112">
        <v>31.985251000000002</v>
      </c>
      <c r="N70" s="113">
        <f t="shared" si="4"/>
        <v>592.99591826467861</v>
      </c>
      <c r="O70" s="113">
        <v>18967.123287671231</v>
      </c>
      <c r="P70" s="114" t="s">
        <v>40</v>
      </c>
      <c r="Q70" s="115"/>
    </row>
    <row r="71" spans="2:17" ht="15.95">
      <c r="B71" s="39"/>
      <c r="C71" s="46" t="s">
        <v>36</v>
      </c>
      <c r="D71" s="45">
        <v>244011093</v>
      </c>
      <c r="E71" s="45" t="str">
        <f t="shared" si="0"/>
        <v>4</v>
      </c>
      <c r="F71" s="45" t="str">
        <f t="shared" si="1"/>
        <v>4</v>
      </c>
      <c r="G71" s="45" t="str">
        <f t="shared" si="2"/>
        <v>011</v>
      </c>
      <c r="H71" s="45" t="str">
        <f t="shared" si="3"/>
        <v>093</v>
      </c>
      <c r="I71" s="45" t="s">
        <v>37</v>
      </c>
      <c r="J71" s="45" t="s">
        <v>38</v>
      </c>
      <c r="K71" s="45">
        <v>30</v>
      </c>
      <c r="L71" s="44" t="s">
        <v>38</v>
      </c>
      <c r="M71" s="54">
        <v>0.23103099999999999</v>
      </c>
      <c r="N71" s="47">
        <f t="shared" si="4"/>
        <v>2751.2171022770294</v>
      </c>
      <c r="O71" s="47">
        <v>635.61643835616439</v>
      </c>
      <c r="P71" s="63" t="s">
        <v>40</v>
      </c>
      <c r="Q71" s="34"/>
    </row>
    <row r="72" spans="2:17" s="116" customFormat="1" ht="15.95">
      <c r="B72" s="108"/>
      <c r="C72" s="109" t="s">
        <v>36</v>
      </c>
      <c r="D72" s="110">
        <v>244008013</v>
      </c>
      <c r="E72" s="110" t="str">
        <f t="shared" si="0"/>
        <v>4</v>
      </c>
      <c r="F72" s="110" t="str">
        <f t="shared" si="1"/>
        <v>4</v>
      </c>
      <c r="G72" s="110" t="str">
        <f t="shared" si="2"/>
        <v>008</v>
      </c>
      <c r="H72" s="110" t="str">
        <f t="shared" si="3"/>
        <v>013</v>
      </c>
      <c r="I72" s="110" t="s">
        <v>37</v>
      </c>
      <c r="J72" s="110" t="s">
        <v>38</v>
      </c>
      <c r="K72" s="110">
        <v>215</v>
      </c>
      <c r="L72" s="111" t="s">
        <v>41</v>
      </c>
      <c r="M72" s="112">
        <v>18.129459000000001</v>
      </c>
      <c r="N72" s="113">
        <f t="shared" si="4"/>
        <v>6375.606760789884</v>
      </c>
      <c r="O72" s="113">
        <v>115586.30136986301</v>
      </c>
      <c r="P72" s="114" t="s">
        <v>40</v>
      </c>
      <c r="Q72" s="115"/>
    </row>
    <row r="73" spans="2:17" ht="15.95">
      <c r="B73" s="39"/>
      <c r="C73" s="46" t="s">
        <v>36</v>
      </c>
      <c r="D73" s="45">
        <v>244009014</v>
      </c>
      <c r="E73" s="45" t="str">
        <f t="shared" si="0"/>
        <v>4</v>
      </c>
      <c r="F73" s="45" t="str">
        <f t="shared" si="1"/>
        <v>4</v>
      </c>
      <c r="G73" s="45" t="str">
        <f t="shared" si="2"/>
        <v>009</v>
      </c>
      <c r="H73" s="45" t="str">
        <f t="shared" si="3"/>
        <v>014</v>
      </c>
      <c r="I73" s="45" t="s">
        <v>37</v>
      </c>
      <c r="J73" s="45" t="s">
        <v>38</v>
      </c>
      <c r="K73" s="45">
        <v>30</v>
      </c>
      <c r="L73" s="44" t="s">
        <v>38</v>
      </c>
      <c r="M73" s="54">
        <v>0.25853500000000001</v>
      </c>
      <c r="N73" s="47">
        <f t="shared" si="4"/>
        <v>3359.2865595951475</v>
      </c>
      <c r="O73" s="47">
        <v>868.49315068493149</v>
      </c>
      <c r="P73" s="63" t="s">
        <v>40</v>
      </c>
      <c r="Q73" s="34"/>
    </row>
    <row r="74" spans="2:17" ht="15.95">
      <c r="B74" s="39"/>
      <c r="C74" s="46" t="s">
        <v>36</v>
      </c>
      <c r="D74" s="45">
        <v>244009016</v>
      </c>
      <c r="E74" s="45" t="str">
        <f t="shared" si="0"/>
        <v>4</v>
      </c>
      <c r="F74" s="45" t="str">
        <f t="shared" si="1"/>
        <v>4</v>
      </c>
      <c r="G74" s="45" t="str">
        <f t="shared" si="2"/>
        <v>009</v>
      </c>
      <c r="H74" s="45" t="str">
        <f t="shared" si="3"/>
        <v>016</v>
      </c>
      <c r="I74" s="45" t="s">
        <v>37</v>
      </c>
      <c r="J74" s="45" t="s">
        <v>38</v>
      </c>
      <c r="K74" s="45">
        <v>30</v>
      </c>
      <c r="L74" s="44" t="s">
        <v>38</v>
      </c>
      <c r="M74" s="54">
        <v>0.25418800000000003</v>
      </c>
      <c r="N74" s="47">
        <f t="shared" si="4"/>
        <v>3858.6476065283141</v>
      </c>
      <c r="O74" s="47">
        <v>980.82191780821915</v>
      </c>
      <c r="P74" s="63" t="s">
        <v>40</v>
      </c>
      <c r="Q74" s="34"/>
    </row>
    <row r="75" spans="2:17" s="107" customFormat="1" ht="15.95">
      <c r="B75" s="99"/>
      <c r="C75" s="100" t="s">
        <v>36</v>
      </c>
      <c r="D75" s="101">
        <v>244011051</v>
      </c>
      <c r="E75" s="101" t="str">
        <f t="shared" ref="E75:E138" si="5">MID(D75,2,1)</f>
        <v>4</v>
      </c>
      <c r="F75" s="101" t="str">
        <f t="shared" ref="F75:F138" si="6">MID(D75,3,1)</f>
        <v>4</v>
      </c>
      <c r="G75" s="101" t="str">
        <f t="shared" ref="G75:G138" si="7">MID(D75,4,3)</f>
        <v>011</v>
      </c>
      <c r="H75" s="101" t="str">
        <f t="shared" ref="H75:H138" si="8">MID(D75,7,3)</f>
        <v>051</v>
      </c>
      <c r="I75" s="101" t="s">
        <v>37</v>
      </c>
      <c r="J75" s="101" t="s">
        <v>38</v>
      </c>
      <c r="K75" s="101">
        <v>30</v>
      </c>
      <c r="L75" s="102" t="s">
        <v>38</v>
      </c>
      <c r="M75" s="103">
        <v>0.27941500000000002</v>
      </c>
      <c r="N75" s="104">
        <f t="shared" ref="N75:N138" si="9">O75/M75</f>
        <v>7785.3460471106582</v>
      </c>
      <c r="O75" s="104">
        <v>2175.3424657534247</v>
      </c>
      <c r="P75" s="105" t="s">
        <v>40</v>
      </c>
      <c r="Q75" s="106"/>
    </row>
    <row r="76" spans="2:17" ht="15.95">
      <c r="B76" s="39"/>
      <c r="C76" s="46" t="s">
        <v>36</v>
      </c>
      <c r="D76" s="45">
        <v>244019125</v>
      </c>
      <c r="E76" s="45" t="str">
        <f t="shared" si="5"/>
        <v>4</v>
      </c>
      <c r="F76" s="45" t="str">
        <f t="shared" si="6"/>
        <v>4</v>
      </c>
      <c r="G76" s="45" t="str">
        <f t="shared" si="7"/>
        <v>019</v>
      </c>
      <c r="H76" s="45" t="str">
        <f t="shared" si="8"/>
        <v>125</v>
      </c>
      <c r="I76" s="45" t="s">
        <v>37</v>
      </c>
      <c r="J76" s="45" t="s">
        <v>38</v>
      </c>
      <c r="K76" s="45">
        <v>30</v>
      </c>
      <c r="L76" s="44" t="s">
        <v>38</v>
      </c>
      <c r="M76" s="54">
        <v>0.64757500000000001</v>
      </c>
      <c r="N76" s="47">
        <f t="shared" si="9"/>
        <v>160.76838828104218</v>
      </c>
      <c r="O76" s="47">
        <v>104.10958904109589</v>
      </c>
      <c r="P76" s="63" t="s">
        <v>40</v>
      </c>
      <c r="Q76" s="34"/>
    </row>
    <row r="77" spans="2:17" ht="15.95">
      <c r="B77" s="39"/>
      <c r="C77" s="46" t="s">
        <v>36</v>
      </c>
      <c r="D77" s="45">
        <v>244019068</v>
      </c>
      <c r="E77" s="45" t="str">
        <f t="shared" si="5"/>
        <v>4</v>
      </c>
      <c r="F77" s="45" t="str">
        <f t="shared" si="6"/>
        <v>4</v>
      </c>
      <c r="G77" s="45" t="str">
        <f t="shared" si="7"/>
        <v>019</v>
      </c>
      <c r="H77" s="45" t="str">
        <f t="shared" si="8"/>
        <v>068</v>
      </c>
      <c r="I77" s="45" t="s">
        <v>37</v>
      </c>
      <c r="J77" s="45" t="s">
        <v>38</v>
      </c>
      <c r="K77" s="45">
        <v>30</v>
      </c>
      <c r="L77" s="44" t="s">
        <v>38</v>
      </c>
      <c r="M77" s="54">
        <v>0.68884699999999999</v>
      </c>
      <c r="N77" s="47">
        <f t="shared" si="9"/>
        <v>735.79374675144572</v>
      </c>
      <c r="O77" s="47">
        <v>506.84931506849313</v>
      </c>
      <c r="P77" s="63" t="s">
        <v>40</v>
      </c>
      <c r="Q77" s="34"/>
    </row>
    <row r="78" spans="2:17" s="116" customFormat="1" ht="15.95">
      <c r="B78" s="108"/>
      <c r="C78" s="109" t="s">
        <v>36</v>
      </c>
      <c r="D78" s="110">
        <v>244008020</v>
      </c>
      <c r="E78" s="110" t="str">
        <f t="shared" si="5"/>
        <v>4</v>
      </c>
      <c r="F78" s="110" t="str">
        <f t="shared" si="6"/>
        <v>4</v>
      </c>
      <c r="G78" s="110" t="str">
        <f t="shared" si="7"/>
        <v>008</v>
      </c>
      <c r="H78" s="110" t="str">
        <f t="shared" si="8"/>
        <v>020</v>
      </c>
      <c r="I78" s="110" t="s">
        <v>37</v>
      </c>
      <c r="J78" s="110" t="s">
        <v>38</v>
      </c>
      <c r="K78" s="110">
        <v>340</v>
      </c>
      <c r="L78" s="111" t="s">
        <v>41</v>
      </c>
      <c r="M78" s="112">
        <v>4.1305579999999997</v>
      </c>
      <c r="N78" s="113">
        <f t="shared" si="9"/>
        <v>344.90679812426686</v>
      </c>
      <c r="O78" s="113">
        <v>1424.6575342465753</v>
      </c>
      <c r="P78" s="114" t="s">
        <v>40</v>
      </c>
      <c r="Q78" s="115"/>
    </row>
    <row r="79" spans="2:17" ht="15.95">
      <c r="B79" s="39"/>
      <c r="C79" s="46" t="s">
        <v>36</v>
      </c>
      <c r="D79" s="45">
        <v>244019093</v>
      </c>
      <c r="E79" s="45" t="str">
        <f t="shared" si="5"/>
        <v>4</v>
      </c>
      <c r="F79" s="45" t="str">
        <f t="shared" si="6"/>
        <v>4</v>
      </c>
      <c r="G79" s="45" t="str">
        <f t="shared" si="7"/>
        <v>019</v>
      </c>
      <c r="H79" s="45" t="str">
        <f t="shared" si="8"/>
        <v>093</v>
      </c>
      <c r="I79" s="45" t="s">
        <v>37</v>
      </c>
      <c r="J79" s="45" t="s">
        <v>38</v>
      </c>
      <c r="K79" s="45">
        <v>30</v>
      </c>
      <c r="L79" s="44" t="s">
        <v>38</v>
      </c>
      <c r="M79" s="54">
        <v>0.54025100000000004</v>
      </c>
      <c r="N79" s="47">
        <f t="shared" si="9"/>
        <v>390.48313489394565</v>
      </c>
      <c r="O79" s="47">
        <v>210.95890410958904</v>
      </c>
      <c r="P79" s="63" t="s">
        <v>40</v>
      </c>
      <c r="Q79" s="34"/>
    </row>
    <row r="80" spans="2:17" s="116" customFormat="1" ht="15.95">
      <c r="B80" s="108"/>
      <c r="C80" s="109" t="s">
        <v>36</v>
      </c>
      <c r="D80" s="110">
        <v>244008022</v>
      </c>
      <c r="E80" s="110" t="str">
        <f t="shared" si="5"/>
        <v>4</v>
      </c>
      <c r="F80" s="110" t="str">
        <f t="shared" si="6"/>
        <v>4</v>
      </c>
      <c r="G80" s="110" t="str">
        <f t="shared" si="7"/>
        <v>008</v>
      </c>
      <c r="H80" s="110" t="str">
        <f t="shared" si="8"/>
        <v>022</v>
      </c>
      <c r="I80" s="110" t="s">
        <v>37</v>
      </c>
      <c r="J80" s="110" t="s">
        <v>38</v>
      </c>
      <c r="K80" s="110">
        <v>220</v>
      </c>
      <c r="L80" s="111" t="s">
        <v>41</v>
      </c>
      <c r="M80" s="112">
        <v>8.0321800000000003</v>
      </c>
      <c r="N80" s="113">
        <f t="shared" si="9"/>
        <v>15896.330981230738</v>
      </c>
      <c r="O80" s="113">
        <v>127682.19178082192</v>
      </c>
      <c r="P80" s="114" t="s">
        <v>40</v>
      </c>
      <c r="Q80" s="115"/>
    </row>
    <row r="81" spans="2:17" ht="15.95">
      <c r="B81" s="39"/>
      <c r="C81" s="46" t="s">
        <v>36</v>
      </c>
      <c r="D81" s="45">
        <v>244011015</v>
      </c>
      <c r="E81" s="45" t="str">
        <f t="shared" si="5"/>
        <v>4</v>
      </c>
      <c r="F81" s="45" t="str">
        <f t="shared" si="6"/>
        <v>4</v>
      </c>
      <c r="G81" s="45" t="str">
        <f t="shared" si="7"/>
        <v>011</v>
      </c>
      <c r="H81" s="45" t="str">
        <f t="shared" si="8"/>
        <v>015</v>
      </c>
      <c r="I81" s="45" t="s">
        <v>37</v>
      </c>
      <c r="J81" s="45" t="s">
        <v>38</v>
      </c>
      <c r="K81" s="45">
        <v>30</v>
      </c>
      <c r="L81" s="44" t="s">
        <v>38</v>
      </c>
      <c r="M81" s="54">
        <v>0.203514</v>
      </c>
      <c r="N81" s="47">
        <f t="shared" si="9"/>
        <v>4079.0166096748621</v>
      </c>
      <c r="O81" s="47">
        <v>830.13698630136992</v>
      </c>
      <c r="P81" s="63" t="s">
        <v>40</v>
      </c>
      <c r="Q81" s="34"/>
    </row>
    <row r="82" spans="2:17" s="116" customFormat="1" ht="15.95">
      <c r="B82" s="108"/>
      <c r="C82" s="109" t="s">
        <v>36</v>
      </c>
      <c r="D82" s="110">
        <v>244008023</v>
      </c>
      <c r="E82" s="110" t="str">
        <f t="shared" si="5"/>
        <v>4</v>
      </c>
      <c r="F82" s="110" t="str">
        <f t="shared" si="6"/>
        <v>4</v>
      </c>
      <c r="G82" s="110" t="str">
        <f t="shared" si="7"/>
        <v>008</v>
      </c>
      <c r="H82" s="110" t="str">
        <f t="shared" si="8"/>
        <v>023</v>
      </c>
      <c r="I82" s="110" t="s">
        <v>37</v>
      </c>
      <c r="J82" s="110" t="s">
        <v>38</v>
      </c>
      <c r="K82" s="110">
        <v>120</v>
      </c>
      <c r="L82" s="111" t="s">
        <v>41</v>
      </c>
      <c r="M82" s="112">
        <v>7.1344190000000003</v>
      </c>
      <c r="N82" s="113">
        <f t="shared" si="9"/>
        <v>5957.6133093726476</v>
      </c>
      <c r="O82" s="113">
        <v>42504.109589041094</v>
      </c>
      <c r="P82" s="114" t="s">
        <v>40</v>
      </c>
      <c r="Q82" s="115"/>
    </row>
    <row r="83" spans="2:17" ht="15.95">
      <c r="B83" s="39"/>
      <c r="C83" s="46" t="s">
        <v>36</v>
      </c>
      <c r="D83" s="45">
        <v>244012062</v>
      </c>
      <c r="E83" s="45" t="str">
        <f t="shared" si="5"/>
        <v>4</v>
      </c>
      <c r="F83" s="45" t="str">
        <f t="shared" si="6"/>
        <v>4</v>
      </c>
      <c r="G83" s="45" t="str">
        <f t="shared" si="7"/>
        <v>012</v>
      </c>
      <c r="H83" s="45" t="str">
        <f t="shared" si="8"/>
        <v>062</v>
      </c>
      <c r="I83" s="45" t="s">
        <v>37</v>
      </c>
      <c r="J83" s="45" t="s">
        <v>38</v>
      </c>
      <c r="K83" s="45">
        <v>30</v>
      </c>
      <c r="L83" s="44" t="s">
        <v>38</v>
      </c>
      <c r="M83" s="54">
        <v>0.237457</v>
      </c>
      <c r="N83" s="47">
        <f t="shared" si="9"/>
        <v>3322.8799146389069</v>
      </c>
      <c r="O83" s="47">
        <v>789.04109589041093</v>
      </c>
      <c r="P83" s="63" t="s">
        <v>40</v>
      </c>
      <c r="Q83" s="34"/>
    </row>
    <row r="84" spans="2:17" s="107" customFormat="1" ht="15.95">
      <c r="B84" s="99"/>
      <c r="C84" s="100" t="s">
        <v>36</v>
      </c>
      <c r="D84" s="101">
        <v>244009001</v>
      </c>
      <c r="E84" s="101" t="str">
        <f t="shared" si="5"/>
        <v>4</v>
      </c>
      <c r="F84" s="101" t="str">
        <f t="shared" si="6"/>
        <v>4</v>
      </c>
      <c r="G84" s="101" t="str">
        <f t="shared" si="7"/>
        <v>009</v>
      </c>
      <c r="H84" s="101" t="str">
        <f t="shared" si="8"/>
        <v>001</v>
      </c>
      <c r="I84" s="101" t="s">
        <v>37</v>
      </c>
      <c r="J84" s="101" t="s">
        <v>38</v>
      </c>
      <c r="K84" s="101">
        <v>30</v>
      </c>
      <c r="L84" s="102" t="s">
        <v>38</v>
      </c>
      <c r="M84" s="103">
        <v>0.27188400000000001</v>
      </c>
      <c r="N84" s="104">
        <f t="shared" si="9"/>
        <v>6963.0823620790734</v>
      </c>
      <c r="O84" s="104">
        <v>1893.1506849315069</v>
      </c>
      <c r="P84" s="105" t="s">
        <v>40</v>
      </c>
      <c r="Q84" s="106"/>
    </row>
    <row r="85" spans="2:17" s="107" customFormat="1" ht="15.95">
      <c r="B85" s="99"/>
      <c r="C85" s="100" t="s">
        <v>36</v>
      </c>
      <c r="D85" s="101">
        <v>244009002</v>
      </c>
      <c r="E85" s="101" t="str">
        <f t="shared" si="5"/>
        <v>4</v>
      </c>
      <c r="F85" s="101" t="str">
        <f t="shared" si="6"/>
        <v>4</v>
      </c>
      <c r="G85" s="101" t="str">
        <f t="shared" si="7"/>
        <v>009</v>
      </c>
      <c r="H85" s="101" t="str">
        <f t="shared" si="8"/>
        <v>002</v>
      </c>
      <c r="I85" s="101" t="s">
        <v>37</v>
      </c>
      <c r="J85" s="101" t="s">
        <v>38</v>
      </c>
      <c r="K85" s="101">
        <v>30</v>
      </c>
      <c r="L85" s="102" t="s">
        <v>38</v>
      </c>
      <c r="M85" s="103">
        <v>0.26535599999999998</v>
      </c>
      <c r="N85" s="104">
        <f t="shared" si="9"/>
        <v>6380.6760914827892</v>
      </c>
      <c r="O85" s="104">
        <v>1693.1506849315069</v>
      </c>
      <c r="P85" s="105" t="s">
        <v>40</v>
      </c>
      <c r="Q85" s="106"/>
    </row>
    <row r="86" spans="2:17" s="107" customFormat="1" ht="15.95">
      <c r="B86" s="99"/>
      <c r="C86" s="100" t="s">
        <v>36</v>
      </c>
      <c r="D86" s="101">
        <v>244011042</v>
      </c>
      <c r="E86" s="101" t="str">
        <f t="shared" si="5"/>
        <v>4</v>
      </c>
      <c r="F86" s="101" t="str">
        <f t="shared" si="6"/>
        <v>4</v>
      </c>
      <c r="G86" s="101" t="str">
        <f t="shared" si="7"/>
        <v>011</v>
      </c>
      <c r="H86" s="101" t="str">
        <f t="shared" si="8"/>
        <v>042</v>
      </c>
      <c r="I86" s="101" t="s">
        <v>37</v>
      </c>
      <c r="J86" s="101" t="s">
        <v>38</v>
      </c>
      <c r="K86" s="101">
        <v>30</v>
      </c>
      <c r="L86" s="102" t="s">
        <v>38</v>
      </c>
      <c r="M86" s="103">
        <v>0.25114399999999998</v>
      </c>
      <c r="N86" s="104">
        <f t="shared" si="9"/>
        <v>5258.1305753093029</v>
      </c>
      <c r="O86" s="104">
        <v>1320.5479452054794</v>
      </c>
      <c r="P86" s="105" t="s">
        <v>40</v>
      </c>
      <c r="Q86" s="106"/>
    </row>
    <row r="87" spans="2:17" s="107" customFormat="1" ht="15.95">
      <c r="B87" s="99"/>
      <c r="C87" s="100" t="s">
        <v>36</v>
      </c>
      <c r="D87" s="101">
        <v>244009003</v>
      </c>
      <c r="E87" s="101" t="str">
        <f t="shared" si="5"/>
        <v>4</v>
      </c>
      <c r="F87" s="101" t="str">
        <f t="shared" si="6"/>
        <v>4</v>
      </c>
      <c r="G87" s="101" t="str">
        <f t="shared" si="7"/>
        <v>009</v>
      </c>
      <c r="H87" s="101" t="str">
        <f t="shared" si="8"/>
        <v>003</v>
      </c>
      <c r="I87" s="101" t="s">
        <v>37</v>
      </c>
      <c r="J87" s="101" t="s">
        <v>38</v>
      </c>
      <c r="K87" s="101">
        <v>30</v>
      </c>
      <c r="L87" s="102" t="s">
        <v>38</v>
      </c>
      <c r="M87" s="103">
        <v>0.27362799999999998</v>
      </c>
      <c r="N87" s="104">
        <f t="shared" si="9"/>
        <v>7138.9794082997596</v>
      </c>
      <c r="O87" s="104">
        <v>1953.4246575342465</v>
      </c>
      <c r="P87" s="105" t="s">
        <v>40</v>
      </c>
      <c r="Q87" s="106"/>
    </row>
    <row r="88" spans="2:17" ht="15.95">
      <c r="B88" s="39"/>
      <c r="C88" s="46" t="s">
        <v>36</v>
      </c>
      <c r="D88" s="45">
        <v>244019074</v>
      </c>
      <c r="E88" s="45" t="str">
        <f t="shared" si="5"/>
        <v>4</v>
      </c>
      <c r="F88" s="45" t="str">
        <f t="shared" si="6"/>
        <v>4</v>
      </c>
      <c r="G88" s="45" t="str">
        <f t="shared" si="7"/>
        <v>019</v>
      </c>
      <c r="H88" s="45" t="str">
        <f t="shared" si="8"/>
        <v>074</v>
      </c>
      <c r="I88" s="45" t="s">
        <v>37</v>
      </c>
      <c r="J88" s="45" t="s">
        <v>38</v>
      </c>
      <c r="K88" s="45">
        <v>30</v>
      </c>
      <c r="L88" s="44" t="s">
        <v>38</v>
      </c>
      <c r="M88" s="54">
        <v>0.59031699999999998</v>
      </c>
      <c r="N88" s="47">
        <f t="shared" si="9"/>
        <v>1104.5841378793903</v>
      </c>
      <c r="O88" s="47">
        <v>652.05479452054794</v>
      </c>
      <c r="P88" s="63" t="s">
        <v>40</v>
      </c>
      <c r="Q88" s="34"/>
    </row>
    <row r="89" spans="2:17" ht="15.95">
      <c r="B89" s="39"/>
      <c r="C89" s="46" t="s">
        <v>36</v>
      </c>
      <c r="D89" s="45">
        <v>244009004</v>
      </c>
      <c r="E89" s="45" t="str">
        <f t="shared" si="5"/>
        <v>4</v>
      </c>
      <c r="F89" s="45" t="str">
        <f t="shared" si="6"/>
        <v>4</v>
      </c>
      <c r="G89" s="45" t="str">
        <f t="shared" si="7"/>
        <v>009</v>
      </c>
      <c r="H89" s="45" t="str">
        <f t="shared" si="8"/>
        <v>004</v>
      </c>
      <c r="I89" s="45" t="s">
        <v>37</v>
      </c>
      <c r="J89" s="45" t="s">
        <v>38</v>
      </c>
      <c r="K89" s="45">
        <v>30</v>
      </c>
      <c r="L89" s="44" t="s">
        <v>38</v>
      </c>
      <c r="M89" s="54">
        <v>0.28598899999999999</v>
      </c>
      <c r="N89" s="47">
        <f t="shared" si="9"/>
        <v>2768.570895796021</v>
      </c>
      <c r="O89" s="47">
        <v>791.78082191780823</v>
      </c>
      <c r="P89" s="63" t="s">
        <v>40</v>
      </c>
      <c r="Q89" s="34"/>
    </row>
    <row r="90" spans="2:17" s="107" customFormat="1" ht="15.95">
      <c r="B90" s="99"/>
      <c r="C90" s="100" t="s">
        <v>36</v>
      </c>
      <c r="D90" s="101">
        <v>244011038</v>
      </c>
      <c r="E90" s="101" t="str">
        <f t="shared" si="5"/>
        <v>4</v>
      </c>
      <c r="F90" s="101" t="str">
        <f t="shared" si="6"/>
        <v>4</v>
      </c>
      <c r="G90" s="101" t="str">
        <f t="shared" si="7"/>
        <v>011</v>
      </c>
      <c r="H90" s="101" t="str">
        <f t="shared" si="8"/>
        <v>038</v>
      </c>
      <c r="I90" s="101" t="s">
        <v>37</v>
      </c>
      <c r="J90" s="101" t="s">
        <v>38</v>
      </c>
      <c r="K90" s="101">
        <v>500</v>
      </c>
      <c r="L90" s="102" t="s">
        <v>38</v>
      </c>
      <c r="M90" s="103">
        <v>0.24612999999999999</v>
      </c>
      <c r="N90" s="104">
        <f t="shared" si="9"/>
        <v>4697.3728662155936</v>
      </c>
      <c r="O90" s="104">
        <v>1156.1643835616439</v>
      </c>
      <c r="P90" s="105" t="s">
        <v>40</v>
      </c>
      <c r="Q90" s="106"/>
    </row>
    <row r="91" spans="2:17" s="107" customFormat="1" ht="15.95">
      <c r="B91" s="99"/>
      <c r="C91" s="100" t="s">
        <v>36</v>
      </c>
      <c r="D91" s="101">
        <v>244009005</v>
      </c>
      <c r="E91" s="101" t="str">
        <f t="shared" si="5"/>
        <v>4</v>
      </c>
      <c r="F91" s="101" t="str">
        <f t="shared" si="6"/>
        <v>4</v>
      </c>
      <c r="G91" s="101" t="str">
        <f t="shared" si="7"/>
        <v>009</v>
      </c>
      <c r="H91" s="101" t="str">
        <f t="shared" si="8"/>
        <v>005</v>
      </c>
      <c r="I91" s="101" t="s">
        <v>37</v>
      </c>
      <c r="J91" s="101" t="s">
        <v>38</v>
      </c>
      <c r="K91" s="101">
        <v>30</v>
      </c>
      <c r="L91" s="102" t="s">
        <v>38</v>
      </c>
      <c r="M91" s="103">
        <v>0.26105400000000001</v>
      </c>
      <c r="N91" s="104">
        <f t="shared" si="9"/>
        <v>5404.854566907954</v>
      </c>
      <c r="O91" s="104">
        <v>1410.958904109589</v>
      </c>
      <c r="P91" s="105" t="s">
        <v>40</v>
      </c>
      <c r="Q91" s="106"/>
    </row>
    <row r="92" spans="2:17" ht="15.95">
      <c r="B92" s="39"/>
      <c r="C92" s="46" t="s">
        <v>36</v>
      </c>
      <c r="D92" s="45">
        <v>244009006</v>
      </c>
      <c r="E92" s="45" t="str">
        <f t="shared" si="5"/>
        <v>4</v>
      </c>
      <c r="F92" s="45" t="str">
        <f t="shared" si="6"/>
        <v>4</v>
      </c>
      <c r="G92" s="45" t="str">
        <f t="shared" si="7"/>
        <v>009</v>
      </c>
      <c r="H92" s="45" t="str">
        <f t="shared" si="8"/>
        <v>006</v>
      </c>
      <c r="I92" s="45" t="s">
        <v>37</v>
      </c>
      <c r="J92" s="45" t="s">
        <v>38</v>
      </c>
      <c r="K92" s="45">
        <v>30</v>
      </c>
      <c r="L92" s="44" t="s">
        <v>38</v>
      </c>
      <c r="M92" s="54">
        <v>0.233179</v>
      </c>
      <c r="N92" s="47">
        <f t="shared" si="9"/>
        <v>3877.319951801388</v>
      </c>
      <c r="O92" s="47">
        <v>904.10958904109589</v>
      </c>
      <c r="P92" s="63" t="s">
        <v>40</v>
      </c>
      <c r="Q92" s="34"/>
    </row>
    <row r="93" spans="2:17" s="107" customFormat="1" ht="15.95">
      <c r="B93" s="99"/>
      <c r="C93" s="100" t="s">
        <v>36</v>
      </c>
      <c r="D93" s="101">
        <v>244011099</v>
      </c>
      <c r="E93" s="101" t="str">
        <f t="shared" si="5"/>
        <v>4</v>
      </c>
      <c r="F93" s="101" t="str">
        <f t="shared" si="6"/>
        <v>4</v>
      </c>
      <c r="G93" s="101" t="str">
        <f t="shared" si="7"/>
        <v>011</v>
      </c>
      <c r="H93" s="101" t="str">
        <f t="shared" si="8"/>
        <v>099</v>
      </c>
      <c r="I93" s="101" t="s">
        <v>37</v>
      </c>
      <c r="J93" s="101" t="s">
        <v>38</v>
      </c>
      <c r="K93" s="101">
        <v>500</v>
      </c>
      <c r="L93" s="102" t="s">
        <v>38</v>
      </c>
      <c r="M93" s="103">
        <v>0.23261599999999999</v>
      </c>
      <c r="N93" s="104">
        <f t="shared" si="9"/>
        <v>4275.3746429532175</v>
      </c>
      <c r="O93" s="104">
        <v>994.52054794520552</v>
      </c>
      <c r="P93" s="105" t="s">
        <v>40</v>
      </c>
      <c r="Q93" s="106"/>
    </row>
    <row r="94" spans="2:17" s="107" customFormat="1" ht="15.95">
      <c r="B94" s="99"/>
      <c r="C94" s="100" t="s">
        <v>36</v>
      </c>
      <c r="D94" s="101">
        <v>244009007</v>
      </c>
      <c r="E94" s="101" t="str">
        <f t="shared" si="5"/>
        <v>4</v>
      </c>
      <c r="F94" s="101" t="str">
        <f t="shared" si="6"/>
        <v>4</v>
      </c>
      <c r="G94" s="101" t="str">
        <f t="shared" si="7"/>
        <v>009</v>
      </c>
      <c r="H94" s="101" t="str">
        <f t="shared" si="8"/>
        <v>007</v>
      </c>
      <c r="I94" s="101" t="s">
        <v>37</v>
      </c>
      <c r="J94" s="101" t="s">
        <v>38</v>
      </c>
      <c r="K94" s="101">
        <v>30</v>
      </c>
      <c r="L94" s="102" t="s">
        <v>38</v>
      </c>
      <c r="M94" s="103">
        <v>0.25099199999999999</v>
      </c>
      <c r="N94" s="104">
        <f t="shared" si="9"/>
        <v>5883.5035728912608</v>
      </c>
      <c r="O94" s="104">
        <v>1476.7123287671234</v>
      </c>
      <c r="P94" s="105" t="s">
        <v>40</v>
      </c>
      <c r="Q94" s="106"/>
    </row>
    <row r="95" spans="2:17" s="107" customFormat="1" ht="15.95">
      <c r="B95" s="99"/>
      <c r="C95" s="100" t="s">
        <v>36</v>
      </c>
      <c r="D95" s="101">
        <v>244011100</v>
      </c>
      <c r="E95" s="101" t="str">
        <f t="shared" si="5"/>
        <v>4</v>
      </c>
      <c r="F95" s="101" t="str">
        <f t="shared" si="6"/>
        <v>4</v>
      </c>
      <c r="G95" s="101" t="str">
        <f t="shared" si="7"/>
        <v>011</v>
      </c>
      <c r="H95" s="101" t="str">
        <f t="shared" si="8"/>
        <v>100</v>
      </c>
      <c r="I95" s="101" t="s">
        <v>37</v>
      </c>
      <c r="J95" s="101" t="s">
        <v>38</v>
      </c>
      <c r="K95" s="101">
        <v>500</v>
      </c>
      <c r="L95" s="102" t="s">
        <v>38</v>
      </c>
      <c r="M95" s="103">
        <v>0.23422499999999999</v>
      </c>
      <c r="N95" s="104">
        <f t="shared" si="9"/>
        <v>5216.8547687871842</v>
      </c>
      <c r="O95" s="104">
        <v>1221.9178082191781</v>
      </c>
      <c r="P95" s="105" t="s">
        <v>40</v>
      </c>
      <c r="Q95" s="106"/>
    </row>
    <row r="96" spans="2:17" s="107" customFormat="1" ht="15.95">
      <c r="B96" s="99"/>
      <c r="C96" s="100" t="s">
        <v>36</v>
      </c>
      <c r="D96" s="101">
        <v>244009008</v>
      </c>
      <c r="E96" s="101" t="str">
        <f t="shared" si="5"/>
        <v>4</v>
      </c>
      <c r="F96" s="101" t="str">
        <f t="shared" si="6"/>
        <v>4</v>
      </c>
      <c r="G96" s="101" t="str">
        <f t="shared" si="7"/>
        <v>009</v>
      </c>
      <c r="H96" s="101" t="str">
        <f t="shared" si="8"/>
        <v>008</v>
      </c>
      <c r="I96" s="101" t="s">
        <v>37</v>
      </c>
      <c r="J96" s="101" t="s">
        <v>38</v>
      </c>
      <c r="K96" s="101">
        <v>30</v>
      </c>
      <c r="L96" s="102" t="s">
        <v>38</v>
      </c>
      <c r="M96" s="103">
        <v>0.24098</v>
      </c>
      <c r="N96" s="104">
        <f t="shared" si="9"/>
        <v>5593.5978316850023</v>
      </c>
      <c r="O96" s="104">
        <v>1347.9452054794519</v>
      </c>
      <c r="P96" s="105" t="s">
        <v>40</v>
      </c>
      <c r="Q96" s="106"/>
    </row>
    <row r="97" spans="2:17" ht="15.95">
      <c r="B97" s="39"/>
      <c r="C97" s="46" t="s">
        <v>36</v>
      </c>
      <c r="D97" s="45">
        <v>244009011</v>
      </c>
      <c r="E97" s="45" t="str">
        <f t="shared" si="5"/>
        <v>4</v>
      </c>
      <c r="F97" s="45" t="str">
        <f t="shared" si="6"/>
        <v>4</v>
      </c>
      <c r="G97" s="45" t="str">
        <f t="shared" si="7"/>
        <v>009</v>
      </c>
      <c r="H97" s="45" t="str">
        <f t="shared" si="8"/>
        <v>011</v>
      </c>
      <c r="I97" s="45" t="s">
        <v>37</v>
      </c>
      <c r="J97" s="45" t="s">
        <v>38</v>
      </c>
      <c r="K97" s="45">
        <v>30</v>
      </c>
      <c r="L97" s="44" t="s">
        <v>38</v>
      </c>
      <c r="M97" s="54">
        <v>0.26076500000000002</v>
      </c>
      <c r="N97" s="47">
        <f t="shared" si="9"/>
        <v>3572.2081157941766</v>
      </c>
      <c r="O97" s="47">
        <v>931.50684931506851</v>
      </c>
      <c r="P97" s="63" t="s">
        <v>40</v>
      </c>
      <c r="Q97" s="34"/>
    </row>
    <row r="98" spans="2:17" ht="15.95">
      <c r="B98" s="39"/>
      <c r="C98" s="46" t="s">
        <v>36</v>
      </c>
      <c r="D98" s="45">
        <v>244009009</v>
      </c>
      <c r="E98" s="45" t="str">
        <f t="shared" si="5"/>
        <v>4</v>
      </c>
      <c r="F98" s="45" t="str">
        <f t="shared" si="6"/>
        <v>4</v>
      </c>
      <c r="G98" s="45" t="str">
        <f t="shared" si="7"/>
        <v>009</v>
      </c>
      <c r="H98" s="45" t="str">
        <f t="shared" si="8"/>
        <v>009</v>
      </c>
      <c r="I98" s="45" t="s">
        <v>37</v>
      </c>
      <c r="J98" s="45" t="s">
        <v>38</v>
      </c>
      <c r="K98" s="45">
        <v>30</v>
      </c>
      <c r="L98" s="44" t="s">
        <v>38</v>
      </c>
      <c r="M98" s="54">
        <v>0.26119399999999998</v>
      </c>
      <c r="N98" s="47">
        <f t="shared" si="9"/>
        <v>3251.66377670678</v>
      </c>
      <c r="O98" s="47">
        <v>849.31506849315065</v>
      </c>
      <c r="P98" s="63" t="s">
        <v>40</v>
      </c>
      <c r="Q98" s="34"/>
    </row>
    <row r="99" spans="2:17" ht="15.95">
      <c r="B99" s="39"/>
      <c r="C99" s="46" t="s">
        <v>36</v>
      </c>
      <c r="D99" s="45">
        <v>244009010</v>
      </c>
      <c r="E99" s="45" t="str">
        <f t="shared" si="5"/>
        <v>4</v>
      </c>
      <c r="F99" s="45" t="str">
        <f t="shared" si="6"/>
        <v>4</v>
      </c>
      <c r="G99" s="45" t="str">
        <f t="shared" si="7"/>
        <v>009</v>
      </c>
      <c r="H99" s="45" t="str">
        <f t="shared" si="8"/>
        <v>010</v>
      </c>
      <c r="I99" s="45" t="s">
        <v>37</v>
      </c>
      <c r="J99" s="45" t="s">
        <v>38</v>
      </c>
      <c r="K99" s="45">
        <v>30</v>
      </c>
      <c r="L99" s="44" t="s">
        <v>38</v>
      </c>
      <c r="M99" s="54">
        <v>0.24843299999999999</v>
      </c>
      <c r="N99" s="47">
        <f t="shared" si="9"/>
        <v>4510.4633651949598</v>
      </c>
      <c r="O99" s="47">
        <v>1120.5479452054794</v>
      </c>
      <c r="P99" s="63" t="s">
        <v>40</v>
      </c>
      <c r="Q99" s="34"/>
    </row>
    <row r="100" spans="2:17" ht="15.95">
      <c r="B100" s="39"/>
      <c r="C100" s="46" t="s">
        <v>36</v>
      </c>
      <c r="D100" s="45">
        <v>244010004</v>
      </c>
      <c r="E100" s="45" t="str">
        <f t="shared" si="5"/>
        <v>4</v>
      </c>
      <c r="F100" s="45" t="str">
        <f t="shared" si="6"/>
        <v>4</v>
      </c>
      <c r="G100" s="45" t="str">
        <f t="shared" si="7"/>
        <v>010</v>
      </c>
      <c r="H100" s="45" t="str">
        <f t="shared" si="8"/>
        <v>004</v>
      </c>
      <c r="I100" s="45" t="s">
        <v>4</v>
      </c>
      <c r="J100" s="45" t="s">
        <v>38</v>
      </c>
      <c r="K100" s="45">
        <v>30</v>
      </c>
      <c r="L100" s="44" t="s">
        <v>38</v>
      </c>
      <c r="M100" s="54">
        <v>0.30889899999999998</v>
      </c>
      <c r="N100" s="47">
        <f t="shared" si="9"/>
        <v>2643.0592399599336</v>
      </c>
      <c r="O100" s="47">
        <v>816.43835616438355</v>
      </c>
      <c r="P100" s="63" t="s">
        <v>40</v>
      </c>
      <c r="Q100" s="34"/>
    </row>
    <row r="101" spans="2:17" s="107" customFormat="1" ht="15.95">
      <c r="B101" s="99"/>
      <c r="C101" s="100" t="s">
        <v>36</v>
      </c>
      <c r="D101" s="101">
        <v>244011009</v>
      </c>
      <c r="E101" s="101" t="str">
        <f t="shared" si="5"/>
        <v>4</v>
      </c>
      <c r="F101" s="101" t="str">
        <f t="shared" si="6"/>
        <v>4</v>
      </c>
      <c r="G101" s="101" t="str">
        <f t="shared" si="7"/>
        <v>011</v>
      </c>
      <c r="H101" s="101" t="str">
        <f t="shared" si="8"/>
        <v>009</v>
      </c>
      <c r="I101" s="101" t="s">
        <v>37</v>
      </c>
      <c r="J101" s="101" t="s">
        <v>38</v>
      </c>
      <c r="K101" s="101">
        <v>30</v>
      </c>
      <c r="L101" s="102" t="s">
        <v>38</v>
      </c>
      <c r="M101" s="103">
        <v>0.19488800000000001</v>
      </c>
      <c r="N101" s="104">
        <f t="shared" si="9"/>
        <v>11935.200716618128</v>
      </c>
      <c r="O101" s="104">
        <v>2326.027397260274</v>
      </c>
      <c r="P101" s="105" t="s">
        <v>40</v>
      </c>
      <c r="Q101" s="106"/>
    </row>
    <row r="102" spans="2:17" ht="15.95">
      <c r="B102" s="39"/>
      <c r="C102" s="46" t="s">
        <v>36</v>
      </c>
      <c r="D102" s="45">
        <v>244009012</v>
      </c>
      <c r="E102" s="45" t="str">
        <f t="shared" si="5"/>
        <v>4</v>
      </c>
      <c r="F102" s="45" t="str">
        <f t="shared" si="6"/>
        <v>4</v>
      </c>
      <c r="G102" s="45" t="str">
        <f t="shared" si="7"/>
        <v>009</v>
      </c>
      <c r="H102" s="45" t="str">
        <f t="shared" si="8"/>
        <v>012</v>
      </c>
      <c r="I102" s="45" t="s">
        <v>37</v>
      </c>
      <c r="J102" s="45" t="s">
        <v>38</v>
      </c>
      <c r="K102" s="45">
        <v>30</v>
      </c>
      <c r="L102" s="44" t="s">
        <v>38</v>
      </c>
      <c r="M102" s="54">
        <v>0.26181300000000002</v>
      </c>
      <c r="N102" s="47">
        <f t="shared" si="9"/>
        <v>2406.8208465636535</v>
      </c>
      <c r="O102" s="47">
        <v>630.13698630136992</v>
      </c>
      <c r="P102" s="63" t="s">
        <v>40</v>
      </c>
      <c r="Q102" s="34"/>
    </row>
    <row r="103" spans="2:17" ht="15.95">
      <c r="B103" s="39"/>
      <c r="C103" s="46" t="s">
        <v>36</v>
      </c>
      <c r="D103" s="45">
        <v>244011079</v>
      </c>
      <c r="E103" s="45" t="str">
        <f t="shared" si="5"/>
        <v>4</v>
      </c>
      <c r="F103" s="45" t="str">
        <f t="shared" si="6"/>
        <v>4</v>
      </c>
      <c r="G103" s="45" t="str">
        <f t="shared" si="7"/>
        <v>011</v>
      </c>
      <c r="H103" s="45" t="str">
        <f t="shared" si="8"/>
        <v>079</v>
      </c>
      <c r="I103" s="45" t="s">
        <v>37</v>
      </c>
      <c r="J103" s="45" t="s">
        <v>38</v>
      </c>
      <c r="K103" s="45">
        <v>500</v>
      </c>
      <c r="L103" s="44" t="s">
        <v>38</v>
      </c>
      <c r="M103" s="54">
        <v>0.23214399999999999</v>
      </c>
      <c r="N103" s="47">
        <f t="shared" si="9"/>
        <v>3847.3993940463974</v>
      </c>
      <c r="O103" s="47">
        <v>893.15068493150682</v>
      </c>
      <c r="P103" s="63" t="s">
        <v>40</v>
      </c>
      <c r="Q103" s="34"/>
    </row>
    <row r="104" spans="2:17" s="107" customFormat="1" ht="15.95">
      <c r="B104" s="99"/>
      <c r="C104" s="100" t="s">
        <v>36</v>
      </c>
      <c r="D104" s="101">
        <v>244009013</v>
      </c>
      <c r="E104" s="101" t="str">
        <f t="shared" si="5"/>
        <v>4</v>
      </c>
      <c r="F104" s="101" t="str">
        <f t="shared" si="6"/>
        <v>4</v>
      </c>
      <c r="G104" s="101" t="str">
        <f t="shared" si="7"/>
        <v>009</v>
      </c>
      <c r="H104" s="101" t="str">
        <f t="shared" si="8"/>
        <v>013</v>
      </c>
      <c r="I104" s="101" t="s">
        <v>37</v>
      </c>
      <c r="J104" s="101" t="s">
        <v>38</v>
      </c>
      <c r="K104" s="101">
        <v>30</v>
      </c>
      <c r="L104" s="102" t="s">
        <v>38</v>
      </c>
      <c r="M104" s="103">
        <v>0.25395299999999998</v>
      </c>
      <c r="N104" s="104">
        <f t="shared" si="9"/>
        <v>5717.809179338492</v>
      </c>
      <c r="O104" s="104">
        <v>1452.0547945205481</v>
      </c>
      <c r="P104" s="105" t="s">
        <v>40</v>
      </c>
      <c r="Q104" s="106"/>
    </row>
    <row r="105" spans="2:17" s="107" customFormat="1" ht="15.95">
      <c r="B105" s="99"/>
      <c r="C105" s="100" t="s">
        <v>36</v>
      </c>
      <c r="D105" s="101">
        <v>244011016</v>
      </c>
      <c r="E105" s="101" t="str">
        <f t="shared" si="5"/>
        <v>4</v>
      </c>
      <c r="F105" s="101" t="str">
        <f t="shared" si="6"/>
        <v>4</v>
      </c>
      <c r="G105" s="101" t="str">
        <f t="shared" si="7"/>
        <v>011</v>
      </c>
      <c r="H105" s="101" t="str">
        <f t="shared" si="8"/>
        <v>016</v>
      </c>
      <c r="I105" s="101" t="s">
        <v>37</v>
      </c>
      <c r="J105" s="101" t="s">
        <v>38</v>
      </c>
      <c r="K105" s="101">
        <v>30</v>
      </c>
      <c r="L105" s="102" t="s">
        <v>38</v>
      </c>
      <c r="M105" s="103">
        <v>0.20680299999999999</v>
      </c>
      <c r="N105" s="104">
        <f t="shared" si="9"/>
        <v>4742.7837981471221</v>
      </c>
      <c r="O105" s="104">
        <v>980.82191780821915</v>
      </c>
      <c r="P105" s="105" t="s">
        <v>40</v>
      </c>
      <c r="Q105" s="106"/>
    </row>
    <row r="106" spans="2:17" ht="15.95">
      <c r="B106" s="39"/>
      <c r="C106" s="46" t="s">
        <v>36</v>
      </c>
      <c r="D106" s="45">
        <v>244011134</v>
      </c>
      <c r="E106" s="45" t="str">
        <f t="shared" si="5"/>
        <v>4</v>
      </c>
      <c r="F106" s="45" t="str">
        <f t="shared" si="6"/>
        <v>4</v>
      </c>
      <c r="G106" s="45" t="str">
        <f t="shared" si="7"/>
        <v>011</v>
      </c>
      <c r="H106" s="45" t="str">
        <f t="shared" si="8"/>
        <v>134</v>
      </c>
      <c r="I106" s="45" t="s">
        <v>37</v>
      </c>
      <c r="J106" s="45" t="s">
        <v>38</v>
      </c>
      <c r="K106" s="45">
        <v>30</v>
      </c>
      <c r="L106" s="44" t="s">
        <v>38</v>
      </c>
      <c r="M106" s="54">
        <v>0.235933</v>
      </c>
      <c r="N106" s="47">
        <f t="shared" si="9"/>
        <v>2577.9317775902132</v>
      </c>
      <c r="O106" s="47">
        <v>608.21917808219177</v>
      </c>
      <c r="P106" s="63" t="s">
        <v>40</v>
      </c>
      <c r="Q106" s="34"/>
    </row>
    <row r="107" spans="2:17" s="107" customFormat="1" ht="15.95">
      <c r="B107" s="99"/>
      <c r="C107" s="100" t="s">
        <v>36</v>
      </c>
      <c r="D107" s="101">
        <v>244009015</v>
      </c>
      <c r="E107" s="101" t="str">
        <f t="shared" si="5"/>
        <v>4</v>
      </c>
      <c r="F107" s="101" t="str">
        <f t="shared" si="6"/>
        <v>4</v>
      </c>
      <c r="G107" s="101" t="str">
        <f t="shared" si="7"/>
        <v>009</v>
      </c>
      <c r="H107" s="101" t="str">
        <f t="shared" si="8"/>
        <v>015</v>
      </c>
      <c r="I107" s="101" t="s">
        <v>37</v>
      </c>
      <c r="J107" s="101" t="s">
        <v>38</v>
      </c>
      <c r="K107" s="101">
        <v>30</v>
      </c>
      <c r="L107" s="102" t="s">
        <v>38</v>
      </c>
      <c r="M107" s="103">
        <v>0.265982</v>
      </c>
      <c r="N107" s="104">
        <f t="shared" si="9"/>
        <v>4460.0813959704556</v>
      </c>
      <c r="O107" s="104">
        <v>1186.3013698630136</v>
      </c>
      <c r="P107" s="105" t="s">
        <v>40</v>
      </c>
      <c r="Q107" s="106"/>
    </row>
    <row r="108" spans="2:17" s="107" customFormat="1" ht="15.95">
      <c r="B108" s="99"/>
      <c r="C108" s="100" t="s">
        <v>36</v>
      </c>
      <c r="D108" s="101">
        <v>244019087</v>
      </c>
      <c r="E108" s="101" t="str">
        <f t="shared" si="5"/>
        <v>4</v>
      </c>
      <c r="F108" s="101" t="str">
        <f t="shared" si="6"/>
        <v>4</v>
      </c>
      <c r="G108" s="101" t="str">
        <f t="shared" si="7"/>
        <v>019</v>
      </c>
      <c r="H108" s="101" t="str">
        <f t="shared" si="8"/>
        <v>087</v>
      </c>
      <c r="I108" s="101" t="s">
        <v>37</v>
      </c>
      <c r="J108" s="101" t="s">
        <v>38</v>
      </c>
      <c r="K108" s="101">
        <v>30</v>
      </c>
      <c r="L108" s="102" t="s">
        <v>38</v>
      </c>
      <c r="M108" s="103">
        <v>0.305724</v>
      </c>
      <c r="N108" s="104">
        <f t="shared" si="9"/>
        <v>5090.0955880521124</v>
      </c>
      <c r="O108" s="104">
        <v>1556.1643835616439</v>
      </c>
      <c r="P108" s="105" t="s">
        <v>40</v>
      </c>
      <c r="Q108" s="106"/>
    </row>
    <row r="109" spans="2:17" s="107" customFormat="1" ht="15.95">
      <c r="B109" s="99"/>
      <c r="C109" s="100" t="s">
        <v>36</v>
      </c>
      <c r="D109" s="101">
        <v>244009029</v>
      </c>
      <c r="E109" s="101" t="str">
        <f t="shared" si="5"/>
        <v>4</v>
      </c>
      <c r="F109" s="101" t="str">
        <f t="shared" si="6"/>
        <v>4</v>
      </c>
      <c r="G109" s="101" t="str">
        <f t="shared" si="7"/>
        <v>009</v>
      </c>
      <c r="H109" s="101" t="str">
        <f t="shared" si="8"/>
        <v>029</v>
      </c>
      <c r="I109" s="101" t="s">
        <v>37</v>
      </c>
      <c r="J109" s="101" t="s">
        <v>38</v>
      </c>
      <c r="K109" s="101">
        <v>30</v>
      </c>
      <c r="L109" s="102" t="s">
        <v>38</v>
      </c>
      <c r="M109" s="103">
        <v>0.29956700000000003</v>
      </c>
      <c r="N109" s="104">
        <f t="shared" si="9"/>
        <v>5670.2845673465408</v>
      </c>
      <c r="O109" s="104">
        <v>1698.6301369863013</v>
      </c>
      <c r="P109" s="105" t="s">
        <v>40</v>
      </c>
      <c r="Q109" s="106"/>
    </row>
    <row r="110" spans="2:17" s="107" customFormat="1" ht="15.95">
      <c r="B110" s="99"/>
      <c r="C110" s="100" t="s">
        <v>36</v>
      </c>
      <c r="D110" s="101">
        <v>244009017</v>
      </c>
      <c r="E110" s="101" t="str">
        <f t="shared" si="5"/>
        <v>4</v>
      </c>
      <c r="F110" s="101" t="str">
        <f t="shared" si="6"/>
        <v>4</v>
      </c>
      <c r="G110" s="101" t="str">
        <f t="shared" si="7"/>
        <v>009</v>
      </c>
      <c r="H110" s="101" t="str">
        <f t="shared" si="8"/>
        <v>017</v>
      </c>
      <c r="I110" s="101" t="s">
        <v>37</v>
      </c>
      <c r="J110" s="101" t="s">
        <v>38</v>
      </c>
      <c r="K110" s="101">
        <v>30</v>
      </c>
      <c r="L110" s="102" t="s">
        <v>38</v>
      </c>
      <c r="M110" s="103">
        <v>0.23225000000000001</v>
      </c>
      <c r="N110" s="104">
        <f t="shared" si="9"/>
        <v>5072.4744533081666</v>
      </c>
      <c r="O110" s="104">
        <v>1178.0821917808219</v>
      </c>
      <c r="P110" s="105" t="s">
        <v>40</v>
      </c>
      <c r="Q110" s="106"/>
    </row>
    <row r="111" spans="2:17" s="107" customFormat="1" ht="15.95">
      <c r="B111" s="99"/>
      <c r="C111" s="100" t="s">
        <v>36</v>
      </c>
      <c r="D111" s="101">
        <v>244011022</v>
      </c>
      <c r="E111" s="101" t="str">
        <f t="shared" si="5"/>
        <v>4</v>
      </c>
      <c r="F111" s="101" t="str">
        <f t="shared" si="6"/>
        <v>4</v>
      </c>
      <c r="G111" s="101" t="str">
        <f t="shared" si="7"/>
        <v>011</v>
      </c>
      <c r="H111" s="101" t="str">
        <f t="shared" si="8"/>
        <v>022</v>
      </c>
      <c r="I111" s="101" t="s">
        <v>37</v>
      </c>
      <c r="J111" s="101" t="s">
        <v>38</v>
      </c>
      <c r="K111" s="101">
        <v>30</v>
      </c>
      <c r="L111" s="102" t="s">
        <v>38</v>
      </c>
      <c r="M111" s="103">
        <v>0.22920599999999999</v>
      </c>
      <c r="N111" s="104">
        <f t="shared" si="9"/>
        <v>5366.9493220132545</v>
      </c>
      <c r="O111" s="104">
        <v>1230.1369863013699</v>
      </c>
      <c r="P111" s="105" t="s">
        <v>40</v>
      </c>
      <c r="Q111" s="106"/>
    </row>
    <row r="112" spans="2:17" ht="15.95">
      <c r="B112" s="39"/>
      <c r="C112" s="46" t="s">
        <v>36</v>
      </c>
      <c r="D112" s="45">
        <v>244009018</v>
      </c>
      <c r="E112" s="45" t="str">
        <f t="shared" si="5"/>
        <v>4</v>
      </c>
      <c r="F112" s="45" t="str">
        <f t="shared" si="6"/>
        <v>4</v>
      </c>
      <c r="G112" s="45" t="str">
        <f t="shared" si="7"/>
        <v>009</v>
      </c>
      <c r="H112" s="45" t="str">
        <f t="shared" si="8"/>
        <v>018</v>
      </c>
      <c r="I112" s="45" t="s">
        <v>37</v>
      </c>
      <c r="J112" s="45" t="s">
        <v>38</v>
      </c>
      <c r="K112" s="45">
        <v>30</v>
      </c>
      <c r="L112" s="44" t="s">
        <v>38</v>
      </c>
      <c r="M112" s="54">
        <v>0.24653800000000001</v>
      </c>
      <c r="N112" s="47">
        <f t="shared" si="9"/>
        <v>3722.786017482425</v>
      </c>
      <c r="O112" s="47">
        <v>917.80821917808214</v>
      </c>
      <c r="P112" s="63" t="s">
        <v>40</v>
      </c>
      <c r="Q112" s="34"/>
    </row>
    <row r="113" spans="2:17" s="107" customFormat="1" ht="15.95">
      <c r="B113" s="99"/>
      <c r="C113" s="100" t="s">
        <v>36</v>
      </c>
      <c r="D113" s="101">
        <v>244009019</v>
      </c>
      <c r="E113" s="101" t="str">
        <f t="shared" si="5"/>
        <v>4</v>
      </c>
      <c r="F113" s="101" t="str">
        <f t="shared" si="6"/>
        <v>4</v>
      </c>
      <c r="G113" s="101" t="str">
        <f t="shared" si="7"/>
        <v>009</v>
      </c>
      <c r="H113" s="101" t="str">
        <f t="shared" si="8"/>
        <v>019</v>
      </c>
      <c r="I113" s="101" t="s">
        <v>37</v>
      </c>
      <c r="J113" s="101" t="s">
        <v>38</v>
      </c>
      <c r="K113" s="101">
        <v>30</v>
      </c>
      <c r="L113" s="102" t="s">
        <v>38</v>
      </c>
      <c r="M113" s="103">
        <v>0.26045000000000001</v>
      </c>
      <c r="N113" s="104">
        <f t="shared" si="9"/>
        <v>15568.418201374332</v>
      </c>
      <c r="O113" s="104">
        <v>4054.794520547945</v>
      </c>
      <c r="P113" s="105" t="s">
        <v>40</v>
      </c>
      <c r="Q113" s="106"/>
    </row>
    <row r="114" spans="2:17" ht="15.95">
      <c r="B114" s="39"/>
      <c r="C114" s="46" t="s">
        <v>36</v>
      </c>
      <c r="D114" s="45">
        <v>244011110</v>
      </c>
      <c r="E114" s="45" t="str">
        <f t="shared" si="5"/>
        <v>4</v>
      </c>
      <c r="F114" s="45" t="str">
        <f t="shared" si="6"/>
        <v>4</v>
      </c>
      <c r="G114" s="45" t="str">
        <f t="shared" si="7"/>
        <v>011</v>
      </c>
      <c r="H114" s="45" t="str">
        <f t="shared" si="8"/>
        <v>110</v>
      </c>
      <c r="I114" s="45" t="s">
        <v>37</v>
      </c>
      <c r="J114" s="45" t="s">
        <v>38</v>
      </c>
      <c r="K114" s="45">
        <v>30</v>
      </c>
      <c r="L114" s="44" t="s">
        <v>38</v>
      </c>
      <c r="M114" s="54">
        <v>0.232013</v>
      </c>
      <c r="N114" s="47">
        <f t="shared" si="9"/>
        <v>2680.5300057288946</v>
      </c>
      <c r="O114" s="47">
        <v>621.91780821917803</v>
      </c>
      <c r="P114" s="63" t="s">
        <v>40</v>
      </c>
      <c r="Q114" s="34"/>
    </row>
    <row r="115" spans="2:17" ht="15.95">
      <c r="B115" s="39"/>
      <c r="C115" s="46" t="s">
        <v>36</v>
      </c>
      <c r="D115" s="45">
        <v>244009020</v>
      </c>
      <c r="E115" s="45" t="str">
        <f t="shared" si="5"/>
        <v>4</v>
      </c>
      <c r="F115" s="45" t="str">
        <f t="shared" si="6"/>
        <v>4</v>
      </c>
      <c r="G115" s="45" t="str">
        <f t="shared" si="7"/>
        <v>009</v>
      </c>
      <c r="H115" s="45" t="str">
        <f t="shared" si="8"/>
        <v>020</v>
      </c>
      <c r="I115" s="45" t="s">
        <v>37</v>
      </c>
      <c r="J115" s="45" t="s">
        <v>38</v>
      </c>
      <c r="K115" s="45">
        <v>30</v>
      </c>
      <c r="L115" s="44" t="s">
        <v>38</v>
      </c>
      <c r="M115" s="54">
        <v>0.244585</v>
      </c>
      <c r="N115" s="47">
        <f t="shared" si="9"/>
        <v>4368.5964007806351</v>
      </c>
      <c r="O115" s="47">
        <v>1068.4931506849316</v>
      </c>
      <c r="P115" s="63" t="s">
        <v>40</v>
      </c>
      <c r="Q115" s="34"/>
    </row>
    <row r="116" spans="2:17" ht="15.95">
      <c r="B116" s="39"/>
      <c r="C116" s="46" t="s">
        <v>36</v>
      </c>
      <c r="D116" s="45">
        <v>244009021</v>
      </c>
      <c r="E116" s="45" t="str">
        <f t="shared" si="5"/>
        <v>4</v>
      </c>
      <c r="F116" s="45" t="str">
        <f t="shared" si="6"/>
        <v>4</v>
      </c>
      <c r="G116" s="45" t="str">
        <f t="shared" si="7"/>
        <v>009</v>
      </c>
      <c r="H116" s="45" t="str">
        <f t="shared" si="8"/>
        <v>021</v>
      </c>
      <c r="I116" s="45" t="s">
        <v>37</v>
      </c>
      <c r="J116" s="45" t="s">
        <v>38</v>
      </c>
      <c r="K116" s="45">
        <v>30</v>
      </c>
      <c r="L116" s="44" t="s">
        <v>38</v>
      </c>
      <c r="M116" s="54">
        <v>0.26067600000000002</v>
      </c>
      <c r="N116" s="47">
        <f t="shared" si="9"/>
        <v>3583.9378206757269</v>
      </c>
      <c r="O116" s="47">
        <v>934.2465753424658</v>
      </c>
      <c r="P116" s="63" t="s">
        <v>40</v>
      </c>
      <c r="Q116" s="34"/>
    </row>
    <row r="117" spans="2:17" ht="15.95">
      <c r="B117" s="39"/>
      <c r="C117" s="46" t="s">
        <v>36</v>
      </c>
      <c r="D117" s="45">
        <v>244018031</v>
      </c>
      <c r="E117" s="45" t="str">
        <f t="shared" si="5"/>
        <v>4</v>
      </c>
      <c r="F117" s="45" t="str">
        <f t="shared" si="6"/>
        <v>4</v>
      </c>
      <c r="G117" s="45" t="str">
        <f t="shared" si="7"/>
        <v>018</v>
      </c>
      <c r="H117" s="45" t="str">
        <f t="shared" si="8"/>
        <v>031</v>
      </c>
      <c r="I117" s="45" t="s">
        <v>37</v>
      </c>
      <c r="J117" s="45" t="s">
        <v>38</v>
      </c>
      <c r="K117" s="45">
        <v>30</v>
      </c>
      <c r="L117" s="44" t="s">
        <v>38</v>
      </c>
      <c r="M117" s="54">
        <v>0.47373399999999999</v>
      </c>
      <c r="N117" s="47">
        <f t="shared" si="9"/>
        <v>294.9461668304582</v>
      </c>
      <c r="O117" s="47">
        <v>139.72602739726028</v>
      </c>
      <c r="P117" s="63" t="s">
        <v>40</v>
      </c>
      <c r="Q117" s="34"/>
    </row>
    <row r="118" spans="2:17" ht="15.95">
      <c r="B118" s="39"/>
      <c r="C118" s="46" t="s">
        <v>36</v>
      </c>
      <c r="D118" s="45">
        <v>244009022</v>
      </c>
      <c r="E118" s="45" t="str">
        <f t="shared" si="5"/>
        <v>4</v>
      </c>
      <c r="F118" s="45" t="str">
        <f t="shared" si="6"/>
        <v>4</v>
      </c>
      <c r="G118" s="45" t="str">
        <f t="shared" si="7"/>
        <v>009</v>
      </c>
      <c r="H118" s="45" t="str">
        <f t="shared" si="8"/>
        <v>022</v>
      </c>
      <c r="I118" s="45" t="s">
        <v>37</v>
      </c>
      <c r="J118" s="45" t="s">
        <v>38</v>
      </c>
      <c r="K118" s="45">
        <v>30</v>
      </c>
      <c r="L118" s="44" t="s">
        <v>38</v>
      </c>
      <c r="M118" s="54">
        <v>0.24826400000000001</v>
      </c>
      <c r="N118" s="47">
        <f t="shared" si="9"/>
        <v>4844.5998051565957</v>
      </c>
      <c r="O118" s="47">
        <v>1202.7397260273972</v>
      </c>
      <c r="P118" s="63" t="s">
        <v>40</v>
      </c>
      <c r="Q118" s="34"/>
    </row>
    <row r="119" spans="2:17" ht="15.95">
      <c r="B119" s="39"/>
      <c r="C119" s="46" t="s">
        <v>36</v>
      </c>
      <c r="D119" s="45">
        <v>244009023</v>
      </c>
      <c r="E119" s="45" t="str">
        <f t="shared" si="5"/>
        <v>4</v>
      </c>
      <c r="F119" s="45" t="str">
        <f t="shared" si="6"/>
        <v>4</v>
      </c>
      <c r="G119" s="45" t="str">
        <f t="shared" si="7"/>
        <v>009</v>
      </c>
      <c r="H119" s="45" t="str">
        <f t="shared" si="8"/>
        <v>023</v>
      </c>
      <c r="I119" s="45" t="s">
        <v>37</v>
      </c>
      <c r="J119" s="45" t="s">
        <v>38</v>
      </c>
      <c r="K119" s="45">
        <v>30</v>
      </c>
      <c r="L119" s="44" t="s">
        <v>38</v>
      </c>
      <c r="M119" s="54">
        <v>0.23336699999999999</v>
      </c>
      <c r="N119" s="47">
        <f t="shared" si="9"/>
        <v>2571.0576045456301</v>
      </c>
      <c r="O119" s="47">
        <v>600</v>
      </c>
      <c r="P119" s="63" t="s">
        <v>40</v>
      </c>
      <c r="Q119" s="34"/>
    </row>
    <row r="120" spans="2:17" ht="15.95">
      <c r="B120" s="39"/>
      <c r="C120" s="46" t="s">
        <v>36</v>
      </c>
      <c r="D120" s="45">
        <v>244011107</v>
      </c>
      <c r="E120" s="45" t="str">
        <f t="shared" si="5"/>
        <v>4</v>
      </c>
      <c r="F120" s="45" t="str">
        <f t="shared" si="6"/>
        <v>4</v>
      </c>
      <c r="G120" s="45" t="str">
        <f t="shared" si="7"/>
        <v>011</v>
      </c>
      <c r="H120" s="45" t="str">
        <f t="shared" si="8"/>
        <v>107</v>
      </c>
      <c r="I120" s="45" t="s">
        <v>37</v>
      </c>
      <c r="J120" s="45" t="s">
        <v>38</v>
      </c>
      <c r="K120" s="45">
        <v>30</v>
      </c>
      <c r="L120" s="44" t="s">
        <v>38</v>
      </c>
      <c r="M120" s="54">
        <v>0.231159</v>
      </c>
      <c r="N120" s="47">
        <f t="shared" si="9"/>
        <v>1730.4106697121895</v>
      </c>
      <c r="O120" s="47">
        <v>400</v>
      </c>
      <c r="P120" s="63" t="s">
        <v>40</v>
      </c>
      <c r="Q120" s="34"/>
    </row>
    <row r="121" spans="2:17" ht="15.95">
      <c r="B121" s="39"/>
      <c r="C121" s="46" t="s">
        <v>36</v>
      </c>
      <c r="D121" s="45">
        <v>244009024</v>
      </c>
      <c r="E121" s="45" t="str">
        <f t="shared" si="5"/>
        <v>4</v>
      </c>
      <c r="F121" s="45" t="str">
        <f t="shared" si="6"/>
        <v>4</v>
      </c>
      <c r="G121" s="45" t="str">
        <f t="shared" si="7"/>
        <v>009</v>
      </c>
      <c r="H121" s="45" t="str">
        <f t="shared" si="8"/>
        <v>024</v>
      </c>
      <c r="I121" s="45" t="s">
        <v>37</v>
      </c>
      <c r="J121" s="45" t="s">
        <v>38</v>
      </c>
      <c r="K121" s="45">
        <v>30</v>
      </c>
      <c r="L121" s="44" t="s">
        <v>38</v>
      </c>
      <c r="M121" s="54">
        <v>0.28190599999999999</v>
      </c>
      <c r="N121" s="47">
        <f t="shared" si="9"/>
        <v>5160.5660062146435</v>
      </c>
      <c r="O121" s="47">
        <v>1454.7945205479452</v>
      </c>
      <c r="P121" s="63" t="s">
        <v>40</v>
      </c>
      <c r="Q121" s="34"/>
    </row>
    <row r="122" spans="2:17" ht="15.95">
      <c r="B122" s="39"/>
      <c r="C122" s="46" t="s">
        <v>36</v>
      </c>
      <c r="D122" s="45">
        <v>244011113</v>
      </c>
      <c r="E122" s="45" t="str">
        <f t="shared" si="5"/>
        <v>4</v>
      </c>
      <c r="F122" s="45" t="str">
        <f t="shared" si="6"/>
        <v>4</v>
      </c>
      <c r="G122" s="45" t="str">
        <f t="shared" si="7"/>
        <v>011</v>
      </c>
      <c r="H122" s="45" t="str">
        <f t="shared" si="8"/>
        <v>113</v>
      </c>
      <c r="I122" s="45" t="s">
        <v>37</v>
      </c>
      <c r="J122" s="45" t="s">
        <v>38</v>
      </c>
      <c r="K122" s="45">
        <v>30</v>
      </c>
      <c r="L122" s="44" t="s">
        <v>38</v>
      </c>
      <c r="M122" s="54">
        <v>0.231291</v>
      </c>
      <c r="N122" s="47">
        <f t="shared" si="9"/>
        <v>6088.5169681578263</v>
      </c>
      <c r="O122" s="47">
        <v>1408.2191780821918</v>
      </c>
      <c r="P122" s="63" t="s">
        <v>40</v>
      </c>
      <c r="Q122" s="34"/>
    </row>
    <row r="123" spans="2:17" ht="15.95">
      <c r="B123" s="39"/>
      <c r="C123" s="46" t="s">
        <v>36</v>
      </c>
      <c r="D123" s="45">
        <v>244009025</v>
      </c>
      <c r="E123" s="45" t="str">
        <f t="shared" si="5"/>
        <v>4</v>
      </c>
      <c r="F123" s="45" t="str">
        <f t="shared" si="6"/>
        <v>4</v>
      </c>
      <c r="G123" s="45" t="str">
        <f t="shared" si="7"/>
        <v>009</v>
      </c>
      <c r="H123" s="45" t="str">
        <f t="shared" si="8"/>
        <v>025</v>
      </c>
      <c r="I123" s="45" t="s">
        <v>37</v>
      </c>
      <c r="J123" s="45" t="s">
        <v>38</v>
      </c>
      <c r="K123" s="45">
        <v>30</v>
      </c>
      <c r="L123" s="44" t="s">
        <v>38</v>
      </c>
      <c r="M123" s="54">
        <v>0.33060400000000001</v>
      </c>
      <c r="N123" s="47">
        <f t="shared" si="9"/>
        <v>5013.6545431251361</v>
      </c>
      <c r="O123" s="47">
        <v>1657.5342465753424</v>
      </c>
      <c r="P123" s="63" t="s">
        <v>40</v>
      </c>
      <c r="Q123" s="34"/>
    </row>
    <row r="124" spans="2:17" ht="15.95">
      <c r="B124" s="39"/>
      <c r="C124" s="46" t="s">
        <v>36</v>
      </c>
      <c r="D124" s="45">
        <v>244011055</v>
      </c>
      <c r="E124" s="45" t="str">
        <f t="shared" si="5"/>
        <v>4</v>
      </c>
      <c r="F124" s="45" t="str">
        <f t="shared" si="6"/>
        <v>4</v>
      </c>
      <c r="G124" s="45" t="str">
        <f t="shared" si="7"/>
        <v>011</v>
      </c>
      <c r="H124" s="45" t="str">
        <f t="shared" si="8"/>
        <v>055</v>
      </c>
      <c r="I124" s="45" t="s">
        <v>37</v>
      </c>
      <c r="J124" s="45" t="s">
        <v>38</v>
      </c>
      <c r="K124" s="45">
        <v>30</v>
      </c>
      <c r="L124" s="44" t="s">
        <v>38</v>
      </c>
      <c r="M124" s="54">
        <v>0.238702</v>
      </c>
      <c r="N124" s="47">
        <f t="shared" si="9"/>
        <v>5589.5911024728148</v>
      </c>
      <c r="O124" s="47">
        <v>1334.2465753424658</v>
      </c>
      <c r="P124" s="63" t="s">
        <v>40</v>
      </c>
      <c r="Q124" s="34"/>
    </row>
    <row r="125" spans="2:17" ht="15.95">
      <c r="B125" s="39"/>
      <c r="C125" s="46" t="s">
        <v>36</v>
      </c>
      <c r="D125" s="45">
        <v>244009026</v>
      </c>
      <c r="E125" s="45" t="str">
        <f t="shared" si="5"/>
        <v>4</v>
      </c>
      <c r="F125" s="45" t="str">
        <f t="shared" si="6"/>
        <v>4</v>
      </c>
      <c r="G125" s="45" t="str">
        <f t="shared" si="7"/>
        <v>009</v>
      </c>
      <c r="H125" s="45" t="str">
        <f t="shared" si="8"/>
        <v>026</v>
      </c>
      <c r="I125" s="45" t="s">
        <v>37</v>
      </c>
      <c r="J125" s="45" t="s">
        <v>38</v>
      </c>
      <c r="K125" s="45">
        <v>30</v>
      </c>
      <c r="L125" s="44" t="s">
        <v>38</v>
      </c>
      <c r="M125" s="54">
        <v>0.28054800000000002</v>
      </c>
      <c r="N125" s="47">
        <f t="shared" si="9"/>
        <v>4218.7491760255516</v>
      </c>
      <c r="O125" s="47">
        <v>1183.5616438356165</v>
      </c>
      <c r="P125" s="63" t="s">
        <v>40</v>
      </c>
      <c r="Q125" s="34"/>
    </row>
    <row r="126" spans="2:17" ht="15.95">
      <c r="B126" s="39"/>
      <c r="C126" s="46" t="s">
        <v>36</v>
      </c>
      <c r="D126" s="45">
        <v>244009027</v>
      </c>
      <c r="E126" s="45" t="str">
        <f t="shared" si="5"/>
        <v>4</v>
      </c>
      <c r="F126" s="45" t="str">
        <f t="shared" si="6"/>
        <v>4</v>
      </c>
      <c r="G126" s="45" t="str">
        <f t="shared" si="7"/>
        <v>009</v>
      </c>
      <c r="H126" s="45" t="str">
        <f t="shared" si="8"/>
        <v>027</v>
      </c>
      <c r="I126" s="45" t="s">
        <v>37</v>
      </c>
      <c r="J126" s="45" t="s">
        <v>38</v>
      </c>
      <c r="K126" s="45">
        <v>30</v>
      </c>
      <c r="L126" s="44" t="s">
        <v>38</v>
      </c>
      <c r="M126" s="54">
        <v>0.33334799999999998</v>
      </c>
      <c r="N126" s="47">
        <f t="shared" si="9"/>
        <v>7881.844979642814</v>
      </c>
      <c r="O126" s="47">
        <v>2627.3972602739727</v>
      </c>
      <c r="P126" s="63" t="s">
        <v>40</v>
      </c>
      <c r="Q126" s="34"/>
    </row>
    <row r="127" spans="2:17" ht="15.95">
      <c r="B127" s="39"/>
      <c r="C127" s="46" t="s">
        <v>36</v>
      </c>
      <c r="D127" s="45">
        <v>244009028</v>
      </c>
      <c r="E127" s="45" t="str">
        <f t="shared" si="5"/>
        <v>4</v>
      </c>
      <c r="F127" s="45" t="str">
        <f t="shared" si="6"/>
        <v>4</v>
      </c>
      <c r="G127" s="45" t="str">
        <f t="shared" si="7"/>
        <v>009</v>
      </c>
      <c r="H127" s="45" t="str">
        <f t="shared" si="8"/>
        <v>028</v>
      </c>
      <c r="I127" s="45" t="s">
        <v>37</v>
      </c>
      <c r="J127" s="45" t="s">
        <v>38</v>
      </c>
      <c r="K127" s="45">
        <v>30</v>
      </c>
      <c r="L127" s="44" t="s">
        <v>38</v>
      </c>
      <c r="M127" s="54">
        <v>0.245084</v>
      </c>
      <c r="N127" s="47">
        <f t="shared" si="9"/>
        <v>7534.4589710701375</v>
      </c>
      <c r="O127" s="47">
        <v>1846.5753424657535</v>
      </c>
      <c r="P127" s="63" t="s">
        <v>40</v>
      </c>
      <c r="Q127" s="34"/>
    </row>
    <row r="128" spans="2:17" ht="15.95">
      <c r="B128" s="39"/>
      <c r="C128" s="46" t="s">
        <v>36</v>
      </c>
      <c r="D128" s="45">
        <v>244011091</v>
      </c>
      <c r="E128" s="45" t="str">
        <f t="shared" si="5"/>
        <v>4</v>
      </c>
      <c r="F128" s="45" t="str">
        <f t="shared" si="6"/>
        <v>4</v>
      </c>
      <c r="G128" s="45" t="str">
        <f t="shared" si="7"/>
        <v>011</v>
      </c>
      <c r="H128" s="45" t="str">
        <f t="shared" si="8"/>
        <v>091</v>
      </c>
      <c r="I128" s="45" t="s">
        <v>37</v>
      </c>
      <c r="J128" s="45" t="s">
        <v>38</v>
      </c>
      <c r="K128" s="45">
        <v>30</v>
      </c>
      <c r="L128" s="44" t="s">
        <v>38</v>
      </c>
      <c r="M128" s="54">
        <v>0.21038200000000001</v>
      </c>
      <c r="N128" s="47">
        <f t="shared" si="9"/>
        <v>4883.4846150049552</v>
      </c>
      <c r="O128" s="47">
        <v>1027.3972602739725</v>
      </c>
      <c r="P128" s="63" t="s">
        <v>40</v>
      </c>
      <c r="Q128" s="34"/>
    </row>
    <row r="129" spans="2:17" ht="15.95">
      <c r="B129" s="39"/>
      <c r="C129" s="46" t="s">
        <v>36</v>
      </c>
      <c r="D129" s="45">
        <v>244011114</v>
      </c>
      <c r="E129" s="45" t="str">
        <f t="shared" si="5"/>
        <v>4</v>
      </c>
      <c r="F129" s="45" t="str">
        <f t="shared" si="6"/>
        <v>4</v>
      </c>
      <c r="G129" s="45" t="str">
        <f t="shared" si="7"/>
        <v>011</v>
      </c>
      <c r="H129" s="45" t="str">
        <f t="shared" si="8"/>
        <v>114</v>
      </c>
      <c r="I129" s="45" t="s">
        <v>37</v>
      </c>
      <c r="J129" s="45" t="s">
        <v>38</v>
      </c>
      <c r="K129" s="45">
        <v>30</v>
      </c>
      <c r="L129" s="44" t="s">
        <v>38</v>
      </c>
      <c r="M129" s="54">
        <v>0.225548</v>
      </c>
      <c r="N129" s="47">
        <f t="shared" si="9"/>
        <v>4215.0004943819022</v>
      </c>
      <c r="O129" s="47">
        <v>950.68493150684935</v>
      </c>
      <c r="P129" s="63" t="s">
        <v>40</v>
      </c>
      <c r="Q129" s="34"/>
    </row>
    <row r="130" spans="2:17" ht="15.95">
      <c r="B130" s="39"/>
      <c r="C130" s="46" t="s">
        <v>36</v>
      </c>
      <c r="D130" s="45">
        <v>244009030</v>
      </c>
      <c r="E130" s="45" t="str">
        <f t="shared" si="5"/>
        <v>4</v>
      </c>
      <c r="F130" s="45" t="str">
        <f t="shared" si="6"/>
        <v>4</v>
      </c>
      <c r="G130" s="45" t="str">
        <f t="shared" si="7"/>
        <v>009</v>
      </c>
      <c r="H130" s="45" t="str">
        <f t="shared" si="8"/>
        <v>030</v>
      </c>
      <c r="I130" s="45" t="s">
        <v>37</v>
      </c>
      <c r="J130" s="45" t="s">
        <v>38</v>
      </c>
      <c r="K130" s="45">
        <v>30</v>
      </c>
      <c r="L130" s="44" t="s">
        <v>38</v>
      </c>
      <c r="M130" s="54">
        <v>0.32714100000000002</v>
      </c>
      <c r="N130" s="47">
        <f t="shared" si="9"/>
        <v>8131.8880012066347</v>
      </c>
      <c r="O130" s="47">
        <v>2660.2739726027398</v>
      </c>
      <c r="P130" s="63" t="s">
        <v>40</v>
      </c>
      <c r="Q130" s="34"/>
    </row>
    <row r="131" spans="2:17" ht="15.95">
      <c r="B131" s="39"/>
      <c r="C131" s="46" t="s">
        <v>36</v>
      </c>
      <c r="D131" s="45">
        <v>244011090</v>
      </c>
      <c r="E131" s="45" t="str">
        <f t="shared" si="5"/>
        <v>4</v>
      </c>
      <c r="F131" s="45" t="str">
        <f t="shared" si="6"/>
        <v>4</v>
      </c>
      <c r="G131" s="45" t="str">
        <f t="shared" si="7"/>
        <v>011</v>
      </c>
      <c r="H131" s="45" t="str">
        <f t="shared" si="8"/>
        <v>090</v>
      </c>
      <c r="I131" s="45" t="s">
        <v>37</v>
      </c>
      <c r="J131" s="45" t="s">
        <v>38</v>
      </c>
      <c r="K131" s="45">
        <v>30</v>
      </c>
      <c r="L131" s="44" t="s">
        <v>38</v>
      </c>
      <c r="M131" s="54">
        <v>0.235238</v>
      </c>
      <c r="N131" s="47">
        <f t="shared" si="9"/>
        <v>5334.1489068430492</v>
      </c>
      <c r="O131" s="47">
        <v>1254.7945205479452</v>
      </c>
      <c r="P131" s="63" t="s">
        <v>40</v>
      </c>
      <c r="Q131" s="34"/>
    </row>
    <row r="132" spans="2:17" ht="15.95">
      <c r="B132" s="39"/>
      <c r="C132" s="46" t="s">
        <v>36</v>
      </c>
      <c r="D132" s="45">
        <v>244009031</v>
      </c>
      <c r="E132" s="45" t="str">
        <f t="shared" si="5"/>
        <v>4</v>
      </c>
      <c r="F132" s="45" t="str">
        <f t="shared" si="6"/>
        <v>4</v>
      </c>
      <c r="G132" s="45" t="str">
        <f t="shared" si="7"/>
        <v>009</v>
      </c>
      <c r="H132" s="45" t="str">
        <f t="shared" si="8"/>
        <v>031</v>
      </c>
      <c r="I132" s="45" t="s">
        <v>37</v>
      </c>
      <c r="J132" s="45" t="s">
        <v>38</v>
      </c>
      <c r="K132" s="45">
        <v>30</v>
      </c>
      <c r="L132" s="44" t="s">
        <v>38</v>
      </c>
      <c r="M132" s="54">
        <v>0.248972</v>
      </c>
      <c r="N132" s="47">
        <f t="shared" si="9"/>
        <v>4445.6778877483939</v>
      </c>
      <c r="O132" s="47">
        <v>1106.8493150684931</v>
      </c>
      <c r="P132" s="63" t="s">
        <v>40</v>
      </c>
      <c r="Q132" s="34"/>
    </row>
    <row r="133" spans="2:17" ht="15.95">
      <c r="B133" s="39"/>
      <c r="C133" s="46" t="s">
        <v>36</v>
      </c>
      <c r="D133" s="45">
        <v>244012026</v>
      </c>
      <c r="E133" s="45" t="str">
        <f t="shared" si="5"/>
        <v>4</v>
      </c>
      <c r="F133" s="45" t="str">
        <f t="shared" si="6"/>
        <v>4</v>
      </c>
      <c r="G133" s="45" t="str">
        <f t="shared" si="7"/>
        <v>012</v>
      </c>
      <c r="H133" s="45" t="str">
        <f t="shared" si="8"/>
        <v>026</v>
      </c>
      <c r="I133" s="45" t="s">
        <v>37</v>
      </c>
      <c r="J133" s="45" t="s">
        <v>38</v>
      </c>
      <c r="K133" s="45">
        <v>30</v>
      </c>
      <c r="L133" s="44" t="s">
        <v>38</v>
      </c>
      <c r="M133" s="54">
        <v>0.23657500000000001</v>
      </c>
      <c r="N133" s="47">
        <f t="shared" si="9"/>
        <v>4504.9283510833102</v>
      </c>
      <c r="O133" s="47">
        <v>1065.7534246575342</v>
      </c>
      <c r="P133" s="63" t="s">
        <v>40</v>
      </c>
      <c r="Q133" s="34"/>
    </row>
    <row r="134" spans="2:17" ht="15.95">
      <c r="B134" s="39"/>
      <c r="C134" s="46" t="s">
        <v>36</v>
      </c>
      <c r="D134" s="45">
        <v>244009032</v>
      </c>
      <c r="E134" s="45" t="str">
        <f t="shared" si="5"/>
        <v>4</v>
      </c>
      <c r="F134" s="45" t="str">
        <f t="shared" si="6"/>
        <v>4</v>
      </c>
      <c r="G134" s="45" t="str">
        <f t="shared" si="7"/>
        <v>009</v>
      </c>
      <c r="H134" s="45" t="str">
        <f t="shared" si="8"/>
        <v>032</v>
      </c>
      <c r="I134" s="45" t="s">
        <v>37</v>
      </c>
      <c r="J134" s="45" t="s">
        <v>38</v>
      </c>
      <c r="K134" s="45">
        <v>30</v>
      </c>
      <c r="L134" s="44" t="s">
        <v>38</v>
      </c>
      <c r="M134" s="54">
        <v>0.30308600000000002</v>
      </c>
      <c r="N134" s="47">
        <f t="shared" si="9"/>
        <v>4076.7849335045635</v>
      </c>
      <c r="O134" s="47">
        <v>1235.6164383561643</v>
      </c>
      <c r="P134" s="63" t="s">
        <v>40</v>
      </c>
      <c r="Q134" s="34"/>
    </row>
    <row r="135" spans="2:17" ht="15.95">
      <c r="B135" s="39"/>
      <c r="C135" s="46" t="s">
        <v>36</v>
      </c>
      <c r="D135" s="45">
        <v>244011029</v>
      </c>
      <c r="E135" s="45" t="str">
        <f t="shared" si="5"/>
        <v>4</v>
      </c>
      <c r="F135" s="45" t="str">
        <f t="shared" si="6"/>
        <v>4</v>
      </c>
      <c r="G135" s="45" t="str">
        <f t="shared" si="7"/>
        <v>011</v>
      </c>
      <c r="H135" s="45" t="str">
        <f t="shared" si="8"/>
        <v>029</v>
      </c>
      <c r="I135" s="45" t="s">
        <v>37</v>
      </c>
      <c r="J135" s="45" t="s">
        <v>38</v>
      </c>
      <c r="K135" s="45">
        <v>30</v>
      </c>
      <c r="L135" s="44" t="s">
        <v>38</v>
      </c>
      <c r="M135" s="54">
        <v>0.232483</v>
      </c>
      <c r="N135" s="47">
        <f t="shared" si="9"/>
        <v>6670.1003148911941</v>
      </c>
      <c r="O135" s="47">
        <v>1550.6849315068494</v>
      </c>
      <c r="P135" s="63" t="s">
        <v>40</v>
      </c>
      <c r="Q135" s="34"/>
    </row>
    <row r="136" spans="2:17" ht="15.95">
      <c r="B136" s="39"/>
      <c r="C136" s="46" t="s">
        <v>36</v>
      </c>
      <c r="D136" s="45">
        <v>244009033</v>
      </c>
      <c r="E136" s="45" t="str">
        <f t="shared" si="5"/>
        <v>4</v>
      </c>
      <c r="F136" s="45" t="str">
        <f t="shared" si="6"/>
        <v>4</v>
      </c>
      <c r="G136" s="45" t="str">
        <f t="shared" si="7"/>
        <v>009</v>
      </c>
      <c r="H136" s="45" t="str">
        <f t="shared" si="8"/>
        <v>033</v>
      </c>
      <c r="I136" s="45" t="s">
        <v>37</v>
      </c>
      <c r="J136" s="45" t="s">
        <v>38</v>
      </c>
      <c r="K136" s="45">
        <v>30</v>
      </c>
      <c r="L136" s="44" t="s">
        <v>38</v>
      </c>
      <c r="M136" s="54">
        <v>0.28983900000000001</v>
      </c>
      <c r="N136" s="47">
        <f t="shared" si="9"/>
        <v>5359.6122589929118</v>
      </c>
      <c r="O136" s="47">
        <v>1553.4246575342465</v>
      </c>
      <c r="P136" s="63" t="s">
        <v>40</v>
      </c>
      <c r="Q136" s="34"/>
    </row>
    <row r="137" spans="2:17" ht="15.95">
      <c r="B137" s="39"/>
      <c r="C137" s="46" t="s">
        <v>36</v>
      </c>
      <c r="D137" s="45">
        <v>244010023</v>
      </c>
      <c r="E137" s="45" t="str">
        <f t="shared" si="5"/>
        <v>4</v>
      </c>
      <c r="F137" s="45" t="str">
        <f t="shared" si="6"/>
        <v>4</v>
      </c>
      <c r="G137" s="45" t="str">
        <f t="shared" si="7"/>
        <v>010</v>
      </c>
      <c r="H137" s="45" t="str">
        <f t="shared" si="8"/>
        <v>023</v>
      </c>
      <c r="I137" s="45" t="s">
        <v>37</v>
      </c>
      <c r="J137" s="45" t="s">
        <v>38</v>
      </c>
      <c r="K137" s="45">
        <v>30</v>
      </c>
      <c r="L137" s="44" t="s">
        <v>38</v>
      </c>
      <c r="M137" s="54">
        <v>0.229874</v>
      </c>
      <c r="N137" s="47">
        <f t="shared" si="9"/>
        <v>4290.6173375980479</v>
      </c>
      <c r="O137" s="47">
        <v>986.30136986301375</v>
      </c>
      <c r="P137" s="63" t="s">
        <v>40</v>
      </c>
      <c r="Q137" s="34"/>
    </row>
    <row r="138" spans="2:17" ht="15.95">
      <c r="B138" s="39"/>
      <c r="C138" s="46" t="s">
        <v>36</v>
      </c>
      <c r="D138" s="45">
        <v>244009034</v>
      </c>
      <c r="E138" s="45" t="str">
        <f t="shared" si="5"/>
        <v>4</v>
      </c>
      <c r="F138" s="45" t="str">
        <f t="shared" si="6"/>
        <v>4</v>
      </c>
      <c r="G138" s="45" t="str">
        <f t="shared" si="7"/>
        <v>009</v>
      </c>
      <c r="H138" s="45" t="str">
        <f t="shared" si="8"/>
        <v>034</v>
      </c>
      <c r="I138" s="45" t="s">
        <v>37</v>
      </c>
      <c r="J138" s="45" t="s">
        <v>38</v>
      </c>
      <c r="K138" s="45">
        <v>30</v>
      </c>
      <c r="L138" s="44" t="s">
        <v>38</v>
      </c>
      <c r="M138" s="54">
        <v>0.29909000000000002</v>
      </c>
      <c r="N138" s="47">
        <f t="shared" si="9"/>
        <v>2564.8576939089667</v>
      </c>
      <c r="O138" s="47">
        <v>767.1232876712329</v>
      </c>
      <c r="P138" s="63" t="s">
        <v>40</v>
      </c>
      <c r="Q138" s="34"/>
    </row>
    <row r="139" spans="2:17" ht="15.95">
      <c r="B139" s="39"/>
      <c r="C139" s="46" t="s">
        <v>36</v>
      </c>
      <c r="D139" s="45">
        <v>244011003</v>
      </c>
      <c r="E139" s="45" t="str">
        <f t="shared" ref="E139:E202" si="10">MID(D139,2,1)</f>
        <v>4</v>
      </c>
      <c r="F139" s="45" t="str">
        <f t="shared" ref="F139:F202" si="11">MID(D139,3,1)</f>
        <v>4</v>
      </c>
      <c r="G139" s="45" t="str">
        <f t="shared" ref="G139:G202" si="12">MID(D139,4,3)</f>
        <v>011</v>
      </c>
      <c r="H139" s="45" t="str">
        <f t="shared" ref="H139:H202" si="13">MID(D139,7,3)</f>
        <v>003</v>
      </c>
      <c r="I139" s="45" t="s">
        <v>37</v>
      </c>
      <c r="J139" s="45" t="s">
        <v>38</v>
      </c>
      <c r="K139" s="45">
        <v>30</v>
      </c>
      <c r="L139" s="44" t="s">
        <v>38</v>
      </c>
      <c r="M139" s="54">
        <v>0.23077700000000001</v>
      </c>
      <c r="N139" s="47">
        <f t="shared" ref="N139:N202" si="14">O139/M139</f>
        <v>6363.2560900130065</v>
      </c>
      <c r="O139" s="47">
        <v>1468.4931506849316</v>
      </c>
      <c r="P139" s="63" t="s">
        <v>40</v>
      </c>
      <c r="Q139" s="34"/>
    </row>
    <row r="140" spans="2:17" ht="15.95">
      <c r="B140" s="39"/>
      <c r="C140" s="46" t="s">
        <v>36</v>
      </c>
      <c r="D140" s="45">
        <v>244009035</v>
      </c>
      <c r="E140" s="45" t="str">
        <f t="shared" si="10"/>
        <v>4</v>
      </c>
      <c r="F140" s="45" t="str">
        <f t="shared" si="11"/>
        <v>4</v>
      </c>
      <c r="G140" s="45" t="str">
        <f t="shared" si="12"/>
        <v>009</v>
      </c>
      <c r="H140" s="45" t="str">
        <f t="shared" si="13"/>
        <v>035</v>
      </c>
      <c r="I140" s="45" t="s">
        <v>37</v>
      </c>
      <c r="J140" s="45" t="s">
        <v>38</v>
      </c>
      <c r="K140" s="45">
        <v>30</v>
      </c>
      <c r="L140" s="44" t="s">
        <v>38</v>
      </c>
      <c r="M140" s="54">
        <v>0.26893600000000001</v>
      </c>
      <c r="N140" s="47">
        <f t="shared" si="14"/>
        <v>3983.2260341208644</v>
      </c>
      <c r="O140" s="47">
        <v>1071.2328767123288</v>
      </c>
      <c r="P140" s="63" t="s">
        <v>40</v>
      </c>
      <c r="Q140" s="34"/>
    </row>
    <row r="141" spans="2:17" ht="15.95">
      <c r="B141" s="39"/>
      <c r="C141" s="46" t="s">
        <v>36</v>
      </c>
      <c r="D141" s="45">
        <v>244011115</v>
      </c>
      <c r="E141" s="45" t="str">
        <f t="shared" si="10"/>
        <v>4</v>
      </c>
      <c r="F141" s="45" t="str">
        <f t="shared" si="11"/>
        <v>4</v>
      </c>
      <c r="G141" s="45" t="str">
        <f t="shared" si="12"/>
        <v>011</v>
      </c>
      <c r="H141" s="45" t="str">
        <f t="shared" si="13"/>
        <v>115</v>
      </c>
      <c r="I141" s="45" t="s">
        <v>37</v>
      </c>
      <c r="J141" s="45" t="s">
        <v>38</v>
      </c>
      <c r="K141" s="45">
        <v>30</v>
      </c>
      <c r="L141" s="44" t="s">
        <v>38</v>
      </c>
      <c r="M141" s="54">
        <v>0.22746</v>
      </c>
      <c r="N141" s="47">
        <f t="shared" si="14"/>
        <v>5372.0118184260009</v>
      </c>
      <c r="O141" s="47">
        <v>1221.9178082191781</v>
      </c>
      <c r="P141" s="63" t="s">
        <v>40</v>
      </c>
      <c r="Q141" s="34"/>
    </row>
    <row r="142" spans="2:17" ht="15.95">
      <c r="B142" s="39"/>
      <c r="C142" s="46" t="s">
        <v>36</v>
      </c>
      <c r="D142" s="45">
        <v>244010001</v>
      </c>
      <c r="E142" s="45" t="str">
        <f t="shared" si="10"/>
        <v>4</v>
      </c>
      <c r="F142" s="45" t="str">
        <f t="shared" si="11"/>
        <v>4</v>
      </c>
      <c r="G142" s="45" t="str">
        <f t="shared" si="12"/>
        <v>010</v>
      </c>
      <c r="H142" s="45" t="str">
        <f t="shared" si="13"/>
        <v>001</v>
      </c>
      <c r="I142" s="45" t="s">
        <v>4</v>
      </c>
      <c r="J142" s="45" t="s">
        <v>38</v>
      </c>
      <c r="K142" s="45">
        <v>30</v>
      </c>
      <c r="L142" s="44" t="s">
        <v>38</v>
      </c>
      <c r="M142" s="54">
        <v>0.294016</v>
      </c>
      <c r="N142" s="47">
        <f t="shared" si="14"/>
        <v>6224.6169810533102</v>
      </c>
      <c r="O142" s="47">
        <v>1830.1369863013699</v>
      </c>
      <c r="P142" s="63" t="s">
        <v>40</v>
      </c>
      <c r="Q142" s="34"/>
    </row>
    <row r="143" spans="2:17" ht="15.95">
      <c r="B143" s="39"/>
      <c r="C143" s="46" t="s">
        <v>36</v>
      </c>
      <c r="D143" s="45">
        <v>244010002</v>
      </c>
      <c r="E143" s="45" t="str">
        <f t="shared" si="10"/>
        <v>4</v>
      </c>
      <c r="F143" s="45" t="str">
        <f t="shared" si="11"/>
        <v>4</v>
      </c>
      <c r="G143" s="45" t="str">
        <f t="shared" si="12"/>
        <v>010</v>
      </c>
      <c r="H143" s="45" t="str">
        <f t="shared" si="13"/>
        <v>002</v>
      </c>
      <c r="I143" s="45" t="s">
        <v>4</v>
      </c>
      <c r="J143" s="45" t="s">
        <v>38</v>
      </c>
      <c r="K143" s="45">
        <v>30</v>
      </c>
      <c r="L143" s="44" t="s">
        <v>38</v>
      </c>
      <c r="M143" s="54">
        <v>0.33494000000000002</v>
      </c>
      <c r="N143" s="47">
        <f t="shared" si="14"/>
        <v>3803.584530780814</v>
      </c>
      <c r="O143" s="47">
        <v>1273.972602739726</v>
      </c>
      <c r="P143" s="63" t="s">
        <v>40</v>
      </c>
      <c r="Q143" s="34"/>
    </row>
    <row r="144" spans="2:17" ht="15.95">
      <c r="B144" s="39"/>
      <c r="C144" s="46" t="s">
        <v>36</v>
      </c>
      <c r="D144" s="45">
        <v>244019092</v>
      </c>
      <c r="E144" s="45" t="str">
        <f t="shared" si="10"/>
        <v>4</v>
      </c>
      <c r="F144" s="45" t="str">
        <f t="shared" si="11"/>
        <v>4</v>
      </c>
      <c r="G144" s="45" t="str">
        <f t="shared" si="12"/>
        <v>019</v>
      </c>
      <c r="H144" s="45" t="str">
        <f t="shared" si="13"/>
        <v>092</v>
      </c>
      <c r="I144" s="45" t="s">
        <v>37</v>
      </c>
      <c r="J144" s="45" t="s">
        <v>38</v>
      </c>
      <c r="K144" s="45">
        <v>30</v>
      </c>
      <c r="L144" s="44" t="s">
        <v>38</v>
      </c>
      <c r="M144" s="54">
        <v>0.51019199999999998</v>
      </c>
      <c r="N144" s="47">
        <f t="shared" si="14"/>
        <v>3979.1627197238881</v>
      </c>
      <c r="O144" s="47">
        <v>2030.1369863013699</v>
      </c>
      <c r="P144" s="63" t="s">
        <v>40</v>
      </c>
      <c r="Q144" s="34"/>
    </row>
    <row r="145" spans="2:17" ht="15.95">
      <c r="B145" s="39"/>
      <c r="C145" s="46" t="s">
        <v>36</v>
      </c>
      <c r="D145" s="45">
        <v>244010003</v>
      </c>
      <c r="E145" s="45" t="str">
        <f t="shared" si="10"/>
        <v>4</v>
      </c>
      <c r="F145" s="45" t="str">
        <f t="shared" si="11"/>
        <v>4</v>
      </c>
      <c r="G145" s="45" t="str">
        <f t="shared" si="12"/>
        <v>010</v>
      </c>
      <c r="H145" s="45" t="str">
        <f t="shared" si="13"/>
        <v>003</v>
      </c>
      <c r="I145" s="45" t="s">
        <v>37</v>
      </c>
      <c r="J145" s="45" t="s">
        <v>38</v>
      </c>
      <c r="K145" s="45">
        <v>30</v>
      </c>
      <c r="L145" s="44" t="s">
        <v>38</v>
      </c>
      <c r="M145" s="54">
        <v>0.228296</v>
      </c>
      <c r="N145" s="47">
        <f t="shared" si="14"/>
        <v>7056.448225591289</v>
      </c>
      <c r="O145" s="47">
        <v>1610.958904109589</v>
      </c>
      <c r="P145" s="63" t="s">
        <v>40</v>
      </c>
      <c r="Q145" s="34"/>
    </row>
    <row r="146" spans="2:17" ht="15.95">
      <c r="B146" s="39"/>
      <c r="C146" s="46" t="s">
        <v>36</v>
      </c>
      <c r="D146" s="45">
        <v>244011112</v>
      </c>
      <c r="E146" s="45" t="str">
        <f t="shared" si="10"/>
        <v>4</v>
      </c>
      <c r="F146" s="45" t="str">
        <f t="shared" si="11"/>
        <v>4</v>
      </c>
      <c r="G146" s="45" t="str">
        <f t="shared" si="12"/>
        <v>011</v>
      </c>
      <c r="H146" s="45" t="str">
        <f t="shared" si="13"/>
        <v>112</v>
      </c>
      <c r="I146" s="45" t="s">
        <v>37</v>
      </c>
      <c r="J146" s="45" t="s">
        <v>38</v>
      </c>
      <c r="K146" s="45">
        <v>30</v>
      </c>
      <c r="L146" s="44" t="s">
        <v>38</v>
      </c>
      <c r="M146" s="54">
        <v>0.23058799999999999</v>
      </c>
      <c r="N146" s="47">
        <f t="shared" si="14"/>
        <v>3766.4282212644698</v>
      </c>
      <c r="O146" s="47">
        <v>868.49315068493149</v>
      </c>
      <c r="P146" s="63" t="s">
        <v>40</v>
      </c>
      <c r="Q146" s="34"/>
    </row>
    <row r="147" spans="2:17" ht="15.95">
      <c r="B147" s="39"/>
      <c r="C147" s="46" t="s">
        <v>36</v>
      </c>
      <c r="D147" s="45">
        <v>244019135</v>
      </c>
      <c r="E147" s="45" t="str">
        <f t="shared" si="10"/>
        <v>4</v>
      </c>
      <c r="F147" s="45" t="str">
        <f t="shared" si="11"/>
        <v>4</v>
      </c>
      <c r="G147" s="45" t="str">
        <f t="shared" si="12"/>
        <v>019</v>
      </c>
      <c r="H147" s="45" t="str">
        <f t="shared" si="13"/>
        <v>135</v>
      </c>
      <c r="I147" s="45" t="s">
        <v>37</v>
      </c>
      <c r="J147" s="45" t="s">
        <v>38</v>
      </c>
      <c r="K147" s="45">
        <v>30</v>
      </c>
      <c r="L147" s="44" t="s">
        <v>38</v>
      </c>
      <c r="M147" s="54">
        <v>0.66562699999999997</v>
      </c>
      <c r="N147" s="47">
        <f t="shared" si="14"/>
        <v>218.14842164163232</v>
      </c>
      <c r="O147" s="47">
        <v>145.20547945205479</v>
      </c>
      <c r="P147" s="63" t="s">
        <v>40</v>
      </c>
      <c r="Q147" s="34"/>
    </row>
    <row r="148" spans="2:17" ht="15.95">
      <c r="B148" s="39"/>
      <c r="C148" s="46" t="s">
        <v>36</v>
      </c>
      <c r="D148" s="45">
        <v>244010005</v>
      </c>
      <c r="E148" s="45" t="str">
        <f t="shared" si="10"/>
        <v>4</v>
      </c>
      <c r="F148" s="45" t="str">
        <f t="shared" si="11"/>
        <v>4</v>
      </c>
      <c r="G148" s="45" t="str">
        <f t="shared" si="12"/>
        <v>010</v>
      </c>
      <c r="H148" s="45" t="str">
        <f t="shared" si="13"/>
        <v>005</v>
      </c>
      <c r="I148" s="45" t="s">
        <v>4</v>
      </c>
      <c r="J148" s="45" t="s">
        <v>38</v>
      </c>
      <c r="K148" s="45">
        <v>30</v>
      </c>
      <c r="L148" s="44" t="s">
        <v>38</v>
      </c>
      <c r="M148" s="54">
        <v>0.27415299999999998</v>
      </c>
      <c r="N148" s="47">
        <f t="shared" si="14"/>
        <v>7565.0188133623415</v>
      </c>
      <c r="O148" s="47">
        <v>2073.972602739726</v>
      </c>
      <c r="P148" s="63" t="s">
        <v>40</v>
      </c>
      <c r="Q148" s="34"/>
    </row>
    <row r="149" spans="2:17" ht="15.95">
      <c r="B149" s="39"/>
      <c r="C149" s="46" t="s">
        <v>36</v>
      </c>
      <c r="D149" s="45">
        <v>244010006</v>
      </c>
      <c r="E149" s="45" t="str">
        <f t="shared" si="10"/>
        <v>4</v>
      </c>
      <c r="F149" s="45" t="str">
        <f t="shared" si="11"/>
        <v>4</v>
      </c>
      <c r="G149" s="45" t="str">
        <f t="shared" si="12"/>
        <v>010</v>
      </c>
      <c r="H149" s="45" t="str">
        <f t="shared" si="13"/>
        <v>006</v>
      </c>
      <c r="I149" s="45" t="s">
        <v>4</v>
      </c>
      <c r="J149" s="45" t="s">
        <v>38</v>
      </c>
      <c r="K149" s="45">
        <v>30</v>
      </c>
      <c r="L149" s="44" t="s">
        <v>38</v>
      </c>
      <c r="M149" s="54">
        <v>0.32769799999999999</v>
      </c>
      <c r="N149" s="47">
        <f t="shared" si="14"/>
        <v>1663.743689165191</v>
      </c>
      <c r="O149" s="47">
        <v>545.20547945205476</v>
      </c>
      <c r="P149" s="63" t="s">
        <v>40</v>
      </c>
      <c r="Q149" s="34"/>
    </row>
    <row r="150" spans="2:17" ht="15.95">
      <c r="B150" s="39"/>
      <c r="C150" s="46" t="s">
        <v>36</v>
      </c>
      <c r="D150" s="45">
        <v>244011074</v>
      </c>
      <c r="E150" s="45" t="str">
        <f t="shared" si="10"/>
        <v>4</v>
      </c>
      <c r="F150" s="45" t="str">
        <f t="shared" si="11"/>
        <v>4</v>
      </c>
      <c r="G150" s="45" t="str">
        <f t="shared" si="12"/>
        <v>011</v>
      </c>
      <c r="H150" s="45" t="str">
        <f t="shared" si="13"/>
        <v>074</v>
      </c>
      <c r="I150" s="45" t="s">
        <v>37</v>
      </c>
      <c r="J150" s="45" t="s">
        <v>38</v>
      </c>
      <c r="K150" s="45">
        <v>500</v>
      </c>
      <c r="L150" s="44" t="s">
        <v>38</v>
      </c>
      <c r="M150" s="54">
        <v>0.28391499999999997</v>
      </c>
      <c r="N150" s="47">
        <f t="shared" si="14"/>
        <v>4265.2163644386137</v>
      </c>
      <c r="O150" s="47">
        <v>1210.958904109589</v>
      </c>
      <c r="P150" s="63" t="s">
        <v>40</v>
      </c>
      <c r="Q150" s="34"/>
    </row>
    <row r="151" spans="2:17" ht="15.95">
      <c r="B151" s="39"/>
      <c r="C151" s="46" t="s">
        <v>36</v>
      </c>
      <c r="D151" s="45">
        <v>244010007</v>
      </c>
      <c r="E151" s="45" t="str">
        <f t="shared" si="10"/>
        <v>4</v>
      </c>
      <c r="F151" s="45" t="str">
        <f t="shared" si="11"/>
        <v>4</v>
      </c>
      <c r="G151" s="45" t="str">
        <f t="shared" si="12"/>
        <v>010</v>
      </c>
      <c r="H151" s="45" t="str">
        <f t="shared" si="13"/>
        <v>007</v>
      </c>
      <c r="I151" s="45" t="s">
        <v>37</v>
      </c>
      <c r="J151" s="45" t="s">
        <v>38</v>
      </c>
      <c r="K151" s="45">
        <v>30</v>
      </c>
      <c r="L151" s="44" t="s">
        <v>38</v>
      </c>
      <c r="M151" s="54">
        <v>0.26690799999999998</v>
      </c>
      <c r="N151" s="47">
        <f t="shared" si="14"/>
        <v>5758.4871992216913</v>
      </c>
      <c r="O151" s="47">
        <v>1536.986301369863</v>
      </c>
      <c r="P151" s="63" t="s">
        <v>40</v>
      </c>
      <c r="Q151" s="34"/>
    </row>
    <row r="152" spans="2:17" ht="15.95">
      <c r="B152" s="39"/>
      <c r="C152" s="46" t="s">
        <v>36</v>
      </c>
      <c r="D152" s="45">
        <v>244010008</v>
      </c>
      <c r="E152" s="45" t="str">
        <f t="shared" si="10"/>
        <v>4</v>
      </c>
      <c r="F152" s="45" t="str">
        <f t="shared" si="11"/>
        <v>4</v>
      </c>
      <c r="G152" s="45" t="str">
        <f t="shared" si="12"/>
        <v>010</v>
      </c>
      <c r="H152" s="45" t="str">
        <f t="shared" si="13"/>
        <v>008</v>
      </c>
      <c r="I152" s="45" t="s">
        <v>37</v>
      </c>
      <c r="J152" s="45" t="s">
        <v>38</v>
      </c>
      <c r="K152" s="45">
        <v>30</v>
      </c>
      <c r="L152" s="44" t="s">
        <v>38</v>
      </c>
      <c r="M152" s="54">
        <v>0.26840999999999998</v>
      </c>
      <c r="N152" s="47">
        <f t="shared" si="14"/>
        <v>602.2273224411847</v>
      </c>
      <c r="O152" s="47">
        <v>161.64383561643837</v>
      </c>
      <c r="P152" s="63" t="s">
        <v>40</v>
      </c>
      <c r="Q152" s="34"/>
    </row>
    <row r="153" spans="2:17" ht="15.95">
      <c r="B153" s="39"/>
      <c r="C153" s="46" t="s">
        <v>36</v>
      </c>
      <c r="D153" s="45">
        <v>244010009</v>
      </c>
      <c r="E153" s="45" t="str">
        <f t="shared" si="10"/>
        <v>4</v>
      </c>
      <c r="F153" s="45" t="str">
        <f t="shared" si="11"/>
        <v>4</v>
      </c>
      <c r="G153" s="45" t="str">
        <f t="shared" si="12"/>
        <v>010</v>
      </c>
      <c r="H153" s="45" t="str">
        <f t="shared" si="13"/>
        <v>009</v>
      </c>
      <c r="I153" s="45" t="s">
        <v>37</v>
      </c>
      <c r="J153" s="45" t="s">
        <v>38</v>
      </c>
      <c r="K153" s="45">
        <v>30</v>
      </c>
      <c r="L153" s="44" t="s">
        <v>38</v>
      </c>
      <c r="M153" s="54">
        <v>0.22095899999999999</v>
      </c>
      <c r="N153" s="47">
        <f t="shared" si="14"/>
        <v>9423.4305044008979</v>
      </c>
      <c r="O153" s="47">
        <v>2082.1917808219177</v>
      </c>
      <c r="P153" s="63" t="s">
        <v>40</v>
      </c>
      <c r="Q153" s="34"/>
    </row>
    <row r="154" spans="2:17" ht="15.95">
      <c r="B154" s="39"/>
      <c r="C154" s="46" t="s">
        <v>36</v>
      </c>
      <c r="D154" s="45">
        <v>244011128</v>
      </c>
      <c r="E154" s="45" t="str">
        <f t="shared" si="10"/>
        <v>4</v>
      </c>
      <c r="F154" s="45" t="str">
        <f t="shared" si="11"/>
        <v>4</v>
      </c>
      <c r="G154" s="45" t="str">
        <f t="shared" si="12"/>
        <v>011</v>
      </c>
      <c r="H154" s="45" t="str">
        <f t="shared" si="13"/>
        <v>128</v>
      </c>
      <c r="I154" s="45" t="s">
        <v>37</v>
      </c>
      <c r="J154" s="45" t="s">
        <v>38</v>
      </c>
      <c r="K154" s="45">
        <v>30</v>
      </c>
      <c r="L154" s="44" t="s">
        <v>38</v>
      </c>
      <c r="M154" s="54">
        <v>0.245669</v>
      </c>
      <c r="N154" s="47">
        <f t="shared" si="14"/>
        <v>4193.1907823183628</v>
      </c>
      <c r="O154" s="47">
        <v>1030.1369863013699</v>
      </c>
      <c r="P154" s="63" t="s">
        <v>40</v>
      </c>
      <c r="Q154" s="34"/>
    </row>
    <row r="155" spans="2:17" ht="15.95">
      <c r="B155" s="39"/>
      <c r="C155" s="46" t="s">
        <v>36</v>
      </c>
      <c r="D155" s="45">
        <v>244011133</v>
      </c>
      <c r="E155" s="45" t="str">
        <f t="shared" si="10"/>
        <v>4</v>
      </c>
      <c r="F155" s="45" t="str">
        <f t="shared" si="11"/>
        <v>4</v>
      </c>
      <c r="G155" s="45" t="str">
        <f t="shared" si="12"/>
        <v>011</v>
      </c>
      <c r="H155" s="45" t="str">
        <f t="shared" si="13"/>
        <v>133</v>
      </c>
      <c r="I155" s="45" t="s">
        <v>37</v>
      </c>
      <c r="J155" s="45" t="s">
        <v>38</v>
      </c>
      <c r="K155" s="45">
        <v>30</v>
      </c>
      <c r="L155" s="44" t="s">
        <v>38</v>
      </c>
      <c r="M155" s="54">
        <v>0.231679</v>
      </c>
      <c r="N155" s="47">
        <f t="shared" si="14"/>
        <v>5084.9761600353158</v>
      </c>
      <c r="O155" s="47">
        <v>1178.0821917808219</v>
      </c>
      <c r="P155" s="63" t="s">
        <v>40</v>
      </c>
      <c r="Q155" s="34"/>
    </row>
    <row r="156" spans="2:17" ht="15.95">
      <c r="B156" s="39"/>
      <c r="C156" s="46" t="s">
        <v>36</v>
      </c>
      <c r="D156" s="45">
        <v>244010011</v>
      </c>
      <c r="E156" s="45" t="str">
        <f t="shared" si="10"/>
        <v>4</v>
      </c>
      <c r="F156" s="45" t="str">
        <f t="shared" si="11"/>
        <v>4</v>
      </c>
      <c r="G156" s="45" t="str">
        <f t="shared" si="12"/>
        <v>010</v>
      </c>
      <c r="H156" s="45" t="str">
        <f t="shared" si="13"/>
        <v>011</v>
      </c>
      <c r="I156" s="45" t="s">
        <v>4</v>
      </c>
      <c r="J156" s="45" t="s">
        <v>38</v>
      </c>
      <c r="K156" s="45">
        <v>30</v>
      </c>
      <c r="L156" s="44" t="s">
        <v>38</v>
      </c>
      <c r="M156" s="54">
        <v>0.256768</v>
      </c>
      <c r="N156" s="47">
        <f t="shared" si="14"/>
        <v>6956.8691186713831</v>
      </c>
      <c r="O156" s="47">
        <v>1786.3013698630136</v>
      </c>
      <c r="P156" s="63" t="s">
        <v>40</v>
      </c>
      <c r="Q156" s="34"/>
    </row>
    <row r="157" spans="2:17" ht="15.95">
      <c r="B157" s="39"/>
      <c r="C157" s="46" t="s">
        <v>36</v>
      </c>
      <c r="D157" s="45">
        <v>244011008</v>
      </c>
      <c r="E157" s="45" t="str">
        <f t="shared" si="10"/>
        <v>4</v>
      </c>
      <c r="F157" s="45" t="str">
        <f t="shared" si="11"/>
        <v>4</v>
      </c>
      <c r="G157" s="45" t="str">
        <f t="shared" si="12"/>
        <v>011</v>
      </c>
      <c r="H157" s="45" t="str">
        <f t="shared" si="13"/>
        <v>008</v>
      </c>
      <c r="I157" s="45" t="s">
        <v>37</v>
      </c>
      <c r="J157" s="45" t="s">
        <v>38</v>
      </c>
      <c r="K157" s="45">
        <v>30</v>
      </c>
      <c r="L157" s="44" t="s">
        <v>38</v>
      </c>
      <c r="M157" s="54">
        <v>0.202206</v>
      </c>
      <c r="N157" s="47">
        <f t="shared" si="14"/>
        <v>5406.1238782801056</v>
      </c>
      <c r="O157" s="47">
        <v>1093.1506849315069</v>
      </c>
      <c r="P157" s="63" t="s">
        <v>40</v>
      </c>
      <c r="Q157" s="34"/>
    </row>
    <row r="158" spans="2:17" ht="15.95">
      <c r="B158" s="39"/>
      <c r="C158" s="46" t="s">
        <v>36</v>
      </c>
      <c r="D158" s="45">
        <v>244011098</v>
      </c>
      <c r="E158" s="45" t="str">
        <f t="shared" si="10"/>
        <v>4</v>
      </c>
      <c r="F158" s="45" t="str">
        <f t="shared" si="11"/>
        <v>4</v>
      </c>
      <c r="G158" s="45" t="str">
        <f t="shared" si="12"/>
        <v>011</v>
      </c>
      <c r="H158" s="45" t="str">
        <f t="shared" si="13"/>
        <v>098</v>
      </c>
      <c r="I158" s="45" t="s">
        <v>37</v>
      </c>
      <c r="J158" s="45" t="s">
        <v>38</v>
      </c>
      <c r="K158" s="45">
        <v>30</v>
      </c>
      <c r="L158" s="44" t="s">
        <v>38</v>
      </c>
      <c r="M158" s="54">
        <v>0.23694399999999999</v>
      </c>
      <c r="N158" s="47">
        <f t="shared" si="14"/>
        <v>6787.3386879692753</v>
      </c>
      <c r="O158" s="47">
        <v>1608.2191780821918</v>
      </c>
      <c r="P158" s="63" t="s">
        <v>40</v>
      </c>
      <c r="Q158" s="34"/>
    </row>
    <row r="159" spans="2:17" ht="15.95">
      <c r="B159" s="39"/>
      <c r="C159" s="46" t="s">
        <v>36</v>
      </c>
      <c r="D159" s="45">
        <v>244010015</v>
      </c>
      <c r="E159" s="45" t="str">
        <f t="shared" si="10"/>
        <v>4</v>
      </c>
      <c r="F159" s="45" t="str">
        <f t="shared" si="11"/>
        <v>4</v>
      </c>
      <c r="G159" s="45" t="str">
        <f t="shared" si="12"/>
        <v>010</v>
      </c>
      <c r="H159" s="45" t="str">
        <f t="shared" si="13"/>
        <v>015</v>
      </c>
      <c r="I159" s="45" t="s">
        <v>37</v>
      </c>
      <c r="J159" s="45" t="s">
        <v>38</v>
      </c>
      <c r="K159" s="45">
        <v>30</v>
      </c>
      <c r="L159" s="44" t="s">
        <v>38</v>
      </c>
      <c r="M159" s="54">
        <v>0.244809</v>
      </c>
      <c r="N159" s="47">
        <f t="shared" si="14"/>
        <v>7050.5063018936153</v>
      </c>
      <c r="O159" s="47">
        <v>1726.027397260274</v>
      </c>
      <c r="P159" s="63" t="s">
        <v>40</v>
      </c>
      <c r="Q159" s="34"/>
    </row>
    <row r="160" spans="2:17" ht="15.95">
      <c r="B160" s="39"/>
      <c r="C160" s="46" t="s">
        <v>36</v>
      </c>
      <c r="D160" s="45">
        <v>244011017</v>
      </c>
      <c r="E160" s="45" t="str">
        <f t="shared" si="10"/>
        <v>4</v>
      </c>
      <c r="F160" s="45" t="str">
        <f t="shared" si="11"/>
        <v>4</v>
      </c>
      <c r="G160" s="45" t="str">
        <f t="shared" si="12"/>
        <v>011</v>
      </c>
      <c r="H160" s="45" t="str">
        <f t="shared" si="13"/>
        <v>017</v>
      </c>
      <c r="I160" s="45" t="s">
        <v>37</v>
      </c>
      <c r="J160" s="45" t="s">
        <v>38</v>
      </c>
      <c r="K160" s="45">
        <v>30</v>
      </c>
      <c r="L160" s="44" t="s">
        <v>38</v>
      </c>
      <c r="M160" s="54">
        <v>0.19770299999999999</v>
      </c>
      <c r="N160" s="47">
        <f t="shared" si="14"/>
        <v>4877.9409601464604</v>
      </c>
      <c r="O160" s="47">
        <v>964.38356164383561</v>
      </c>
      <c r="P160" s="63" t="s">
        <v>40</v>
      </c>
      <c r="Q160" s="34"/>
    </row>
    <row r="161" spans="2:17" ht="15.95">
      <c r="B161" s="39"/>
      <c r="C161" s="46" t="s">
        <v>36</v>
      </c>
      <c r="D161" s="45">
        <v>244010016</v>
      </c>
      <c r="E161" s="45" t="str">
        <f t="shared" si="10"/>
        <v>4</v>
      </c>
      <c r="F161" s="45" t="str">
        <f t="shared" si="11"/>
        <v>4</v>
      </c>
      <c r="G161" s="45" t="str">
        <f t="shared" si="12"/>
        <v>010</v>
      </c>
      <c r="H161" s="45" t="str">
        <f t="shared" si="13"/>
        <v>016</v>
      </c>
      <c r="I161" s="45" t="s">
        <v>37</v>
      </c>
      <c r="J161" s="45" t="s">
        <v>38</v>
      </c>
      <c r="K161" s="45">
        <v>30</v>
      </c>
      <c r="L161" s="44" t="s">
        <v>38</v>
      </c>
      <c r="M161" s="54">
        <v>0.26588800000000001</v>
      </c>
      <c r="N161" s="47">
        <f t="shared" si="14"/>
        <v>3132.4343796213707</v>
      </c>
      <c r="O161" s="47">
        <v>832.8767123287671</v>
      </c>
      <c r="P161" s="63" t="s">
        <v>40</v>
      </c>
      <c r="Q161" s="34"/>
    </row>
    <row r="162" spans="2:17" ht="15.95">
      <c r="B162" s="39"/>
      <c r="C162" s="46" t="s">
        <v>36</v>
      </c>
      <c r="D162" s="45">
        <v>244011094</v>
      </c>
      <c r="E162" s="45" t="str">
        <f t="shared" si="10"/>
        <v>4</v>
      </c>
      <c r="F162" s="45" t="str">
        <f t="shared" si="11"/>
        <v>4</v>
      </c>
      <c r="G162" s="45" t="str">
        <f t="shared" si="12"/>
        <v>011</v>
      </c>
      <c r="H162" s="45" t="str">
        <f t="shared" si="13"/>
        <v>094</v>
      </c>
      <c r="I162" s="45" t="s">
        <v>37</v>
      </c>
      <c r="J162" s="45" t="s">
        <v>38</v>
      </c>
      <c r="K162" s="45">
        <v>30</v>
      </c>
      <c r="L162" s="44" t="s">
        <v>38</v>
      </c>
      <c r="M162" s="54">
        <v>0.230931</v>
      </c>
      <c r="N162" s="47">
        <f t="shared" si="14"/>
        <v>3440.510576515087</v>
      </c>
      <c r="O162" s="47">
        <v>794.52054794520552</v>
      </c>
      <c r="P162" s="63" t="s">
        <v>40</v>
      </c>
      <c r="Q162" s="34"/>
    </row>
    <row r="163" spans="2:17" ht="15.95">
      <c r="B163" s="39"/>
      <c r="C163" s="46" t="s">
        <v>36</v>
      </c>
      <c r="D163" s="45">
        <v>244010017</v>
      </c>
      <c r="E163" s="45" t="str">
        <f t="shared" si="10"/>
        <v>4</v>
      </c>
      <c r="F163" s="45" t="str">
        <f t="shared" si="11"/>
        <v>4</v>
      </c>
      <c r="G163" s="45" t="str">
        <f t="shared" si="12"/>
        <v>010</v>
      </c>
      <c r="H163" s="45" t="str">
        <f t="shared" si="13"/>
        <v>017</v>
      </c>
      <c r="I163" s="45" t="s">
        <v>37</v>
      </c>
      <c r="J163" s="45" t="s">
        <v>38</v>
      </c>
      <c r="K163" s="45">
        <v>30</v>
      </c>
      <c r="L163" s="44" t="s">
        <v>38</v>
      </c>
      <c r="M163" s="54">
        <v>0.31762299999999999</v>
      </c>
      <c r="N163" s="47">
        <f t="shared" si="14"/>
        <v>8297.9395017242605</v>
      </c>
      <c r="O163" s="47">
        <v>2635.6164383561645</v>
      </c>
      <c r="P163" s="63" t="s">
        <v>40</v>
      </c>
      <c r="Q163" s="34"/>
    </row>
    <row r="164" spans="2:17" ht="15.95">
      <c r="B164" s="39"/>
      <c r="C164" s="46" t="s">
        <v>36</v>
      </c>
      <c r="D164" s="45">
        <v>244017025</v>
      </c>
      <c r="E164" s="45" t="str">
        <f t="shared" si="10"/>
        <v>4</v>
      </c>
      <c r="F164" s="45" t="str">
        <f t="shared" si="11"/>
        <v>4</v>
      </c>
      <c r="G164" s="45" t="str">
        <f t="shared" si="12"/>
        <v>017</v>
      </c>
      <c r="H164" s="45" t="str">
        <f t="shared" si="13"/>
        <v>025</v>
      </c>
      <c r="I164" s="45" t="s">
        <v>37</v>
      </c>
      <c r="J164" s="45" t="s">
        <v>38</v>
      </c>
      <c r="K164" s="45">
        <v>30</v>
      </c>
      <c r="L164" s="44" t="s">
        <v>38</v>
      </c>
      <c r="M164" s="54">
        <v>0.245646</v>
      </c>
      <c r="N164" s="47">
        <f t="shared" si="14"/>
        <v>6167.6904698252156</v>
      </c>
      <c r="O164" s="47">
        <v>1515.0684931506848</v>
      </c>
      <c r="P164" s="63" t="s">
        <v>40</v>
      </c>
      <c r="Q164" s="34"/>
    </row>
    <row r="165" spans="2:17" s="107" customFormat="1" ht="15.95">
      <c r="B165" s="99"/>
      <c r="C165" s="100" t="s">
        <v>36</v>
      </c>
      <c r="D165" s="101">
        <v>244010018</v>
      </c>
      <c r="E165" s="101" t="str">
        <f t="shared" si="10"/>
        <v>4</v>
      </c>
      <c r="F165" s="101" t="str">
        <f t="shared" si="11"/>
        <v>4</v>
      </c>
      <c r="G165" s="101" t="str">
        <f t="shared" si="12"/>
        <v>010</v>
      </c>
      <c r="H165" s="101" t="str">
        <f t="shared" si="13"/>
        <v>018</v>
      </c>
      <c r="I165" s="101" t="s">
        <v>37</v>
      </c>
      <c r="J165" s="101" t="s">
        <v>38</v>
      </c>
      <c r="K165" s="101">
        <v>30</v>
      </c>
      <c r="L165" s="102" t="s">
        <v>38</v>
      </c>
      <c r="M165" s="103">
        <v>0.23150200000000001</v>
      </c>
      <c r="N165" s="104">
        <f t="shared" si="14"/>
        <v>14343.495715827421</v>
      </c>
      <c r="O165" s="104">
        <v>3320.5479452054797</v>
      </c>
      <c r="P165" s="105" t="s">
        <v>40</v>
      </c>
      <c r="Q165" s="106"/>
    </row>
    <row r="166" spans="2:17" ht="15.95">
      <c r="B166" s="39"/>
      <c r="C166" s="46" t="s">
        <v>36</v>
      </c>
      <c r="D166" s="45">
        <v>244012034</v>
      </c>
      <c r="E166" s="45" t="str">
        <f t="shared" si="10"/>
        <v>4</v>
      </c>
      <c r="F166" s="45" t="str">
        <f t="shared" si="11"/>
        <v>4</v>
      </c>
      <c r="G166" s="45" t="str">
        <f t="shared" si="12"/>
        <v>012</v>
      </c>
      <c r="H166" s="45" t="str">
        <f t="shared" si="13"/>
        <v>034</v>
      </c>
      <c r="I166" s="45" t="s">
        <v>37</v>
      </c>
      <c r="J166" s="45" t="s">
        <v>38</v>
      </c>
      <c r="K166" s="45">
        <v>30</v>
      </c>
      <c r="L166" s="44" t="s">
        <v>38</v>
      </c>
      <c r="M166" s="54">
        <v>0.26997500000000002</v>
      </c>
      <c r="N166" s="47">
        <f t="shared" si="14"/>
        <v>3846.1196939848564</v>
      </c>
      <c r="O166" s="47">
        <v>1038.3561643835617</v>
      </c>
      <c r="P166" s="63" t="s">
        <v>40</v>
      </c>
      <c r="Q166" s="34"/>
    </row>
    <row r="167" spans="2:17" ht="15.95">
      <c r="B167" s="39"/>
      <c r="C167" s="46" t="s">
        <v>36</v>
      </c>
      <c r="D167" s="45">
        <v>244010019</v>
      </c>
      <c r="E167" s="45" t="str">
        <f t="shared" si="10"/>
        <v>4</v>
      </c>
      <c r="F167" s="45" t="str">
        <f t="shared" si="11"/>
        <v>4</v>
      </c>
      <c r="G167" s="45" t="str">
        <f t="shared" si="12"/>
        <v>010</v>
      </c>
      <c r="H167" s="45" t="str">
        <f t="shared" si="13"/>
        <v>019</v>
      </c>
      <c r="I167" s="45" t="s">
        <v>37</v>
      </c>
      <c r="J167" s="45" t="s">
        <v>38</v>
      </c>
      <c r="K167" s="45">
        <v>30</v>
      </c>
      <c r="L167" s="44" t="s">
        <v>38</v>
      </c>
      <c r="M167" s="54">
        <v>0.232511</v>
      </c>
      <c r="N167" s="47">
        <f t="shared" si="14"/>
        <v>1472.9012968188927</v>
      </c>
      <c r="O167" s="47">
        <v>342.46575342465752</v>
      </c>
      <c r="P167" s="63" t="s">
        <v>40</v>
      </c>
      <c r="Q167" s="34"/>
    </row>
    <row r="168" spans="2:17" ht="15.95">
      <c r="B168" s="39"/>
      <c r="C168" s="46" t="s">
        <v>36</v>
      </c>
      <c r="D168" s="45">
        <v>244011050</v>
      </c>
      <c r="E168" s="45" t="str">
        <f t="shared" si="10"/>
        <v>4</v>
      </c>
      <c r="F168" s="45" t="str">
        <f t="shared" si="11"/>
        <v>4</v>
      </c>
      <c r="G168" s="45" t="str">
        <f t="shared" si="12"/>
        <v>011</v>
      </c>
      <c r="H168" s="45" t="str">
        <f t="shared" si="13"/>
        <v>050</v>
      </c>
      <c r="I168" s="45" t="s">
        <v>37</v>
      </c>
      <c r="J168" s="45" t="s">
        <v>38</v>
      </c>
      <c r="K168" s="45">
        <v>30</v>
      </c>
      <c r="L168" s="44" t="s">
        <v>38</v>
      </c>
      <c r="M168" s="54">
        <v>0.2477</v>
      </c>
      <c r="N168" s="47">
        <f t="shared" si="14"/>
        <v>3871.2317706461085</v>
      </c>
      <c r="O168" s="47">
        <v>958.90410958904113</v>
      </c>
      <c r="P168" s="63" t="s">
        <v>40</v>
      </c>
      <c r="Q168" s="34"/>
    </row>
    <row r="169" spans="2:17" ht="15.95">
      <c r="B169" s="39"/>
      <c r="C169" s="46" t="s">
        <v>36</v>
      </c>
      <c r="D169" s="45">
        <v>244010020</v>
      </c>
      <c r="E169" s="45" t="str">
        <f t="shared" si="10"/>
        <v>4</v>
      </c>
      <c r="F169" s="45" t="str">
        <f t="shared" si="11"/>
        <v>4</v>
      </c>
      <c r="G169" s="45" t="str">
        <f t="shared" si="12"/>
        <v>010</v>
      </c>
      <c r="H169" s="45" t="str">
        <f t="shared" si="13"/>
        <v>020</v>
      </c>
      <c r="I169" s="45" t="s">
        <v>37</v>
      </c>
      <c r="J169" s="45" t="s">
        <v>38</v>
      </c>
      <c r="K169" s="45">
        <v>30</v>
      </c>
      <c r="L169" s="44" t="s">
        <v>38</v>
      </c>
      <c r="M169" s="54">
        <v>0.22564500000000001</v>
      </c>
      <c r="N169" s="47">
        <f t="shared" si="14"/>
        <v>4213.188555061487</v>
      </c>
      <c r="O169" s="47">
        <v>950.68493150684935</v>
      </c>
      <c r="P169" s="63" t="s">
        <v>40</v>
      </c>
      <c r="Q169" s="34"/>
    </row>
    <row r="170" spans="2:17" ht="15.95">
      <c r="B170" s="39"/>
      <c r="C170" s="46" t="s">
        <v>36</v>
      </c>
      <c r="D170" s="45">
        <v>244010021</v>
      </c>
      <c r="E170" s="45" t="str">
        <f t="shared" si="10"/>
        <v>4</v>
      </c>
      <c r="F170" s="45" t="str">
        <f t="shared" si="11"/>
        <v>4</v>
      </c>
      <c r="G170" s="45" t="str">
        <f t="shared" si="12"/>
        <v>010</v>
      </c>
      <c r="H170" s="45" t="str">
        <f t="shared" si="13"/>
        <v>021</v>
      </c>
      <c r="I170" s="45" t="s">
        <v>37</v>
      </c>
      <c r="J170" s="45" t="s">
        <v>38</v>
      </c>
      <c r="K170" s="45">
        <v>30</v>
      </c>
      <c r="L170" s="44" t="s">
        <v>38</v>
      </c>
      <c r="M170" s="54">
        <v>0.229874</v>
      </c>
      <c r="N170" s="47">
        <f t="shared" si="14"/>
        <v>3587.4328294917013</v>
      </c>
      <c r="O170" s="47">
        <v>824.65753424657532</v>
      </c>
      <c r="P170" s="63" t="s">
        <v>40</v>
      </c>
      <c r="Q170" s="34"/>
    </row>
    <row r="171" spans="2:17" ht="15.95">
      <c r="B171" s="39"/>
      <c r="C171" s="46" t="s">
        <v>36</v>
      </c>
      <c r="D171" s="45">
        <v>244012063</v>
      </c>
      <c r="E171" s="45" t="str">
        <f t="shared" si="10"/>
        <v>4</v>
      </c>
      <c r="F171" s="45" t="str">
        <f t="shared" si="11"/>
        <v>4</v>
      </c>
      <c r="G171" s="45" t="str">
        <f t="shared" si="12"/>
        <v>012</v>
      </c>
      <c r="H171" s="45" t="str">
        <f t="shared" si="13"/>
        <v>063</v>
      </c>
      <c r="I171" s="45" t="s">
        <v>37</v>
      </c>
      <c r="J171" s="45" t="s">
        <v>38</v>
      </c>
      <c r="K171" s="45">
        <v>30</v>
      </c>
      <c r="L171" s="44" t="s">
        <v>38</v>
      </c>
      <c r="M171" s="54">
        <v>0.25058999999999998</v>
      </c>
      <c r="N171" s="47">
        <f t="shared" si="14"/>
        <v>3028.469250923984</v>
      </c>
      <c r="O171" s="47">
        <v>758.90410958904113</v>
      </c>
      <c r="P171" s="63" t="s">
        <v>40</v>
      </c>
      <c r="Q171" s="34"/>
    </row>
    <row r="172" spans="2:17" ht="15.95">
      <c r="B172" s="39"/>
      <c r="C172" s="46" t="s">
        <v>36</v>
      </c>
      <c r="D172" s="45">
        <v>244010022</v>
      </c>
      <c r="E172" s="45" t="str">
        <f t="shared" si="10"/>
        <v>4</v>
      </c>
      <c r="F172" s="45" t="str">
        <f t="shared" si="11"/>
        <v>4</v>
      </c>
      <c r="G172" s="45" t="str">
        <f t="shared" si="12"/>
        <v>010</v>
      </c>
      <c r="H172" s="45" t="str">
        <f t="shared" si="13"/>
        <v>022</v>
      </c>
      <c r="I172" s="45" t="s">
        <v>37</v>
      </c>
      <c r="J172" s="45" t="s">
        <v>38</v>
      </c>
      <c r="K172" s="45">
        <v>30</v>
      </c>
      <c r="L172" s="44" t="s">
        <v>38</v>
      </c>
      <c r="M172" s="54">
        <v>0.229874</v>
      </c>
      <c r="N172" s="47">
        <f t="shared" si="14"/>
        <v>6996.0899365834839</v>
      </c>
      <c r="O172" s="47">
        <v>1608.2191780821918</v>
      </c>
      <c r="P172" s="63" t="s">
        <v>40</v>
      </c>
      <c r="Q172" s="34"/>
    </row>
    <row r="173" spans="2:17" ht="15.95">
      <c r="B173" s="39"/>
      <c r="C173" s="46" t="s">
        <v>36</v>
      </c>
      <c r="D173" s="45">
        <v>244011052</v>
      </c>
      <c r="E173" s="45" t="str">
        <f t="shared" si="10"/>
        <v>4</v>
      </c>
      <c r="F173" s="45" t="str">
        <f t="shared" si="11"/>
        <v>4</v>
      </c>
      <c r="G173" s="45" t="str">
        <f t="shared" si="12"/>
        <v>011</v>
      </c>
      <c r="H173" s="45" t="str">
        <f t="shared" si="13"/>
        <v>052</v>
      </c>
      <c r="I173" s="45" t="s">
        <v>37</v>
      </c>
      <c r="J173" s="45" t="s">
        <v>38</v>
      </c>
      <c r="K173" s="45">
        <v>30</v>
      </c>
      <c r="L173" s="44" t="s">
        <v>38</v>
      </c>
      <c r="M173" s="54">
        <v>0.232293</v>
      </c>
      <c r="N173" s="47">
        <f t="shared" si="14"/>
        <v>3184.4525121172842</v>
      </c>
      <c r="O173" s="47">
        <v>739.72602739726028</v>
      </c>
      <c r="P173" s="63" t="s">
        <v>40</v>
      </c>
      <c r="Q173" s="34"/>
    </row>
    <row r="174" spans="2:17" ht="15.95">
      <c r="B174" s="39"/>
      <c r="C174" s="46" t="s">
        <v>36</v>
      </c>
      <c r="D174" s="45">
        <v>244011106</v>
      </c>
      <c r="E174" s="45" t="str">
        <f t="shared" si="10"/>
        <v>4</v>
      </c>
      <c r="F174" s="45" t="str">
        <f t="shared" si="11"/>
        <v>4</v>
      </c>
      <c r="G174" s="45" t="str">
        <f t="shared" si="12"/>
        <v>011</v>
      </c>
      <c r="H174" s="45" t="str">
        <f t="shared" si="13"/>
        <v>106</v>
      </c>
      <c r="I174" s="45" t="s">
        <v>37</v>
      </c>
      <c r="J174" s="45" t="s">
        <v>38</v>
      </c>
      <c r="K174" s="45">
        <v>30</v>
      </c>
      <c r="L174" s="44" t="s">
        <v>38</v>
      </c>
      <c r="M174" s="54">
        <v>0.233678</v>
      </c>
      <c r="N174" s="47">
        <f t="shared" si="14"/>
        <v>2368.3216115091986</v>
      </c>
      <c r="O174" s="47">
        <v>553.42465753424653</v>
      </c>
      <c r="P174" s="63" t="s">
        <v>40</v>
      </c>
      <c r="Q174" s="34"/>
    </row>
    <row r="175" spans="2:17" ht="15.95">
      <c r="B175" s="39"/>
      <c r="C175" s="46" t="s">
        <v>36</v>
      </c>
      <c r="D175" s="45">
        <v>244010024</v>
      </c>
      <c r="E175" s="45" t="str">
        <f t="shared" si="10"/>
        <v>4</v>
      </c>
      <c r="F175" s="45" t="str">
        <f t="shared" si="11"/>
        <v>4</v>
      </c>
      <c r="G175" s="45" t="str">
        <f t="shared" si="12"/>
        <v>010</v>
      </c>
      <c r="H175" s="45" t="str">
        <f t="shared" si="13"/>
        <v>024</v>
      </c>
      <c r="I175" s="45" t="s">
        <v>37</v>
      </c>
      <c r="J175" s="45" t="s">
        <v>38</v>
      </c>
      <c r="K175" s="45">
        <v>30</v>
      </c>
      <c r="L175" s="44" t="s">
        <v>38</v>
      </c>
      <c r="M175" s="54">
        <v>0.233653</v>
      </c>
      <c r="N175" s="47">
        <f t="shared" si="14"/>
        <v>6566.346570951222</v>
      </c>
      <c r="O175" s="47">
        <v>1534.2465753424658</v>
      </c>
      <c r="P175" s="63" t="s">
        <v>40</v>
      </c>
      <c r="Q175" s="34"/>
    </row>
    <row r="176" spans="2:17" s="125" customFormat="1" ht="15.95">
      <c r="B176" s="117"/>
      <c r="C176" s="118" t="s">
        <v>36</v>
      </c>
      <c r="D176" s="119">
        <v>244011001</v>
      </c>
      <c r="E176" s="119" t="str">
        <f t="shared" si="10"/>
        <v>4</v>
      </c>
      <c r="F176" s="119" t="str">
        <f t="shared" si="11"/>
        <v>4</v>
      </c>
      <c r="G176" s="119" t="str">
        <f t="shared" si="12"/>
        <v>011</v>
      </c>
      <c r="H176" s="119" t="str">
        <f t="shared" si="13"/>
        <v>001</v>
      </c>
      <c r="I176" s="119" t="s">
        <v>4</v>
      </c>
      <c r="J176" s="119" t="s">
        <v>38</v>
      </c>
      <c r="K176" s="119">
        <v>30</v>
      </c>
      <c r="L176" s="120" t="s">
        <v>38</v>
      </c>
      <c r="M176" s="121">
        <v>0.324239</v>
      </c>
      <c r="N176" s="122">
        <f t="shared" si="14"/>
        <v>44065.245799785691</v>
      </c>
      <c r="O176" s="122">
        <v>14287.671232876712</v>
      </c>
      <c r="P176" s="123" t="s">
        <v>40</v>
      </c>
      <c r="Q176" s="124"/>
    </row>
    <row r="177" spans="2:17" ht="15.95">
      <c r="B177" s="39"/>
      <c r="C177" s="46" t="s">
        <v>36</v>
      </c>
      <c r="D177" s="45">
        <v>244011083</v>
      </c>
      <c r="E177" s="45" t="str">
        <f t="shared" si="10"/>
        <v>4</v>
      </c>
      <c r="F177" s="45" t="str">
        <f t="shared" si="11"/>
        <v>4</v>
      </c>
      <c r="G177" s="45" t="str">
        <f t="shared" si="12"/>
        <v>011</v>
      </c>
      <c r="H177" s="45" t="str">
        <f t="shared" si="13"/>
        <v>083</v>
      </c>
      <c r="I177" s="45" t="s">
        <v>37</v>
      </c>
      <c r="J177" s="45" t="s">
        <v>38</v>
      </c>
      <c r="K177" s="45">
        <v>30</v>
      </c>
      <c r="L177" s="44" t="s">
        <v>38</v>
      </c>
      <c r="M177" s="54">
        <v>0.23919499999999999</v>
      </c>
      <c r="N177" s="47">
        <f t="shared" si="14"/>
        <v>3126.9265890986521</v>
      </c>
      <c r="O177" s="47">
        <v>747.94520547945206</v>
      </c>
      <c r="P177" s="63" t="s">
        <v>40</v>
      </c>
      <c r="Q177" s="34"/>
    </row>
    <row r="178" spans="2:17" ht="15.95">
      <c r="B178" s="39"/>
      <c r="C178" s="46" t="s">
        <v>36</v>
      </c>
      <c r="D178" s="45">
        <v>244011002</v>
      </c>
      <c r="E178" s="45" t="str">
        <f t="shared" si="10"/>
        <v>4</v>
      </c>
      <c r="F178" s="45" t="str">
        <f t="shared" si="11"/>
        <v>4</v>
      </c>
      <c r="G178" s="45" t="str">
        <f t="shared" si="12"/>
        <v>011</v>
      </c>
      <c r="H178" s="45" t="str">
        <f t="shared" si="13"/>
        <v>002</v>
      </c>
      <c r="I178" s="45" t="s">
        <v>4</v>
      </c>
      <c r="J178" s="45" t="s">
        <v>38</v>
      </c>
      <c r="K178" s="45">
        <v>30</v>
      </c>
      <c r="L178" s="44" t="s">
        <v>38</v>
      </c>
      <c r="M178" s="54">
        <v>0.29788599999999998</v>
      </c>
      <c r="N178" s="47">
        <f t="shared" si="14"/>
        <v>5481.5490232127968</v>
      </c>
      <c r="O178" s="47">
        <v>1632.8767123287671</v>
      </c>
      <c r="P178" s="63" t="s">
        <v>40</v>
      </c>
      <c r="Q178" s="34"/>
    </row>
    <row r="179" spans="2:17" ht="15.95">
      <c r="B179" s="39"/>
      <c r="C179" s="46" t="s">
        <v>36</v>
      </c>
      <c r="D179" s="45">
        <v>244019015</v>
      </c>
      <c r="E179" s="45" t="str">
        <f t="shared" si="10"/>
        <v>4</v>
      </c>
      <c r="F179" s="45" t="str">
        <f t="shared" si="11"/>
        <v>4</v>
      </c>
      <c r="G179" s="45" t="str">
        <f t="shared" si="12"/>
        <v>019</v>
      </c>
      <c r="H179" s="45" t="str">
        <f t="shared" si="13"/>
        <v>015</v>
      </c>
      <c r="I179" s="45" t="s">
        <v>37</v>
      </c>
      <c r="J179" s="45" t="s">
        <v>38</v>
      </c>
      <c r="K179" s="45">
        <v>30</v>
      </c>
      <c r="L179" s="44" t="s">
        <v>38</v>
      </c>
      <c r="M179" s="54">
        <v>0.94966099999999998</v>
      </c>
      <c r="N179" s="47">
        <f t="shared" si="14"/>
        <v>8.6548548189214696</v>
      </c>
      <c r="O179" s="47">
        <v>8.2191780821917817</v>
      </c>
      <c r="P179" s="63" t="s">
        <v>40</v>
      </c>
      <c r="Q179" s="34"/>
    </row>
    <row r="180" spans="2:17" ht="15.95">
      <c r="B180" s="39"/>
      <c r="C180" s="46" t="s">
        <v>36</v>
      </c>
      <c r="D180" s="45">
        <v>244011004</v>
      </c>
      <c r="E180" s="45" t="str">
        <f t="shared" si="10"/>
        <v>4</v>
      </c>
      <c r="F180" s="45" t="str">
        <f t="shared" si="11"/>
        <v>4</v>
      </c>
      <c r="G180" s="45" t="str">
        <f t="shared" si="12"/>
        <v>011</v>
      </c>
      <c r="H180" s="45" t="str">
        <f t="shared" si="13"/>
        <v>004</v>
      </c>
      <c r="I180" s="45" t="s">
        <v>37</v>
      </c>
      <c r="J180" s="45" t="s">
        <v>38</v>
      </c>
      <c r="K180" s="45">
        <v>30</v>
      </c>
      <c r="L180" s="44" t="s">
        <v>38</v>
      </c>
      <c r="M180" s="54">
        <v>0.25508700000000001</v>
      </c>
      <c r="N180" s="47">
        <f t="shared" si="14"/>
        <v>3297.2902986469667</v>
      </c>
      <c r="O180" s="47">
        <v>841.09589041095887</v>
      </c>
      <c r="P180" s="63" t="s">
        <v>40</v>
      </c>
      <c r="Q180" s="34"/>
    </row>
    <row r="181" spans="2:17" ht="15.95">
      <c r="B181" s="39"/>
      <c r="C181" s="46" t="s">
        <v>36</v>
      </c>
      <c r="D181" s="45">
        <v>244011097</v>
      </c>
      <c r="E181" s="45" t="str">
        <f t="shared" si="10"/>
        <v>4</v>
      </c>
      <c r="F181" s="45" t="str">
        <f t="shared" si="11"/>
        <v>4</v>
      </c>
      <c r="G181" s="45" t="str">
        <f t="shared" si="12"/>
        <v>011</v>
      </c>
      <c r="H181" s="45" t="str">
        <f t="shared" si="13"/>
        <v>097</v>
      </c>
      <c r="I181" s="45" t="s">
        <v>37</v>
      </c>
      <c r="J181" s="45" t="s">
        <v>38</v>
      </c>
      <c r="K181" s="45">
        <v>30</v>
      </c>
      <c r="L181" s="44" t="s">
        <v>38</v>
      </c>
      <c r="M181" s="54">
        <v>0.255162</v>
      </c>
      <c r="N181" s="47">
        <f t="shared" si="14"/>
        <v>5175.331535281427</v>
      </c>
      <c r="O181" s="47">
        <v>1320.5479452054794</v>
      </c>
      <c r="P181" s="63" t="s">
        <v>40</v>
      </c>
      <c r="Q181" s="34"/>
    </row>
    <row r="182" spans="2:17" ht="15.95">
      <c r="B182" s="39"/>
      <c r="C182" s="46" t="s">
        <v>36</v>
      </c>
      <c r="D182" s="45">
        <v>244011005</v>
      </c>
      <c r="E182" s="45" t="str">
        <f t="shared" si="10"/>
        <v>4</v>
      </c>
      <c r="F182" s="45" t="str">
        <f t="shared" si="11"/>
        <v>4</v>
      </c>
      <c r="G182" s="45" t="str">
        <f t="shared" si="12"/>
        <v>011</v>
      </c>
      <c r="H182" s="45" t="str">
        <f t="shared" si="13"/>
        <v>005</v>
      </c>
      <c r="I182" s="45" t="s">
        <v>37</v>
      </c>
      <c r="J182" s="45" t="s">
        <v>38</v>
      </c>
      <c r="K182" s="45">
        <v>30</v>
      </c>
      <c r="L182" s="44" t="s">
        <v>38</v>
      </c>
      <c r="M182" s="54">
        <v>0.24602399999999999</v>
      </c>
      <c r="N182" s="47">
        <f t="shared" si="14"/>
        <v>3040.1310663977988</v>
      </c>
      <c r="O182" s="47">
        <v>747.94520547945206</v>
      </c>
      <c r="P182" s="63" t="s">
        <v>40</v>
      </c>
      <c r="Q182" s="34"/>
    </row>
    <row r="183" spans="2:17" ht="15.95">
      <c r="B183" s="39"/>
      <c r="C183" s="46" t="s">
        <v>36</v>
      </c>
      <c r="D183" s="45">
        <v>244011006</v>
      </c>
      <c r="E183" s="45" t="str">
        <f t="shared" si="10"/>
        <v>4</v>
      </c>
      <c r="F183" s="45" t="str">
        <f t="shared" si="11"/>
        <v>4</v>
      </c>
      <c r="G183" s="45" t="str">
        <f t="shared" si="12"/>
        <v>011</v>
      </c>
      <c r="H183" s="45" t="str">
        <f t="shared" si="13"/>
        <v>006</v>
      </c>
      <c r="I183" s="45" t="s">
        <v>37</v>
      </c>
      <c r="J183" s="45" t="s">
        <v>38</v>
      </c>
      <c r="K183" s="45">
        <v>30</v>
      </c>
      <c r="L183" s="44" t="s">
        <v>38</v>
      </c>
      <c r="M183" s="54">
        <v>0.26782899999999998</v>
      </c>
      <c r="N183" s="47">
        <f t="shared" si="14"/>
        <v>4787.3523062174663</v>
      </c>
      <c r="O183" s="47">
        <v>1282.1917808219177</v>
      </c>
      <c r="P183" s="63" t="s">
        <v>40</v>
      </c>
      <c r="Q183" s="34"/>
    </row>
    <row r="184" spans="2:17" ht="15.95">
      <c r="B184" s="39"/>
      <c r="C184" s="46" t="s">
        <v>36</v>
      </c>
      <c r="D184" s="45">
        <v>244011036</v>
      </c>
      <c r="E184" s="45" t="str">
        <f t="shared" si="10"/>
        <v>4</v>
      </c>
      <c r="F184" s="45" t="str">
        <f t="shared" si="11"/>
        <v>4</v>
      </c>
      <c r="G184" s="45" t="str">
        <f t="shared" si="12"/>
        <v>011</v>
      </c>
      <c r="H184" s="45" t="str">
        <f t="shared" si="13"/>
        <v>036</v>
      </c>
      <c r="I184" s="45" t="s">
        <v>37</v>
      </c>
      <c r="J184" s="45" t="s">
        <v>38</v>
      </c>
      <c r="K184" s="45">
        <v>500</v>
      </c>
      <c r="L184" s="44" t="s">
        <v>38</v>
      </c>
      <c r="M184" s="54">
        <v>0.25067400000000001</v>
      </c>
      <c r="N184" s="47">
        <f t="shared" si="14"/>
        <v>5716.0962538147833</v>
      </c>
      <c r="O184" s="47">
        <v>1432.8767123287671</v>
      </c>
      <c r="P184" s="63" t="s">
        <v>40</v>
      </c>
      <c r="Q184" s="34"/>
    </row>
    <row r="185" spans="2:17" ht="15.95">
      <c r="B185" s="39"/>
      <c r="C185" s="46" t="s">
        <v>36</v>
      </c>
      <c r="D185" s="45">
        <v>244011095</v>
      </c>
      <c r="E185" s="45" t="str">
        <f t="shared" si="10"/>
        <v>4</v>
      </c>
      <c r="F185" s="45" t="str">
        <f t="shared" si="11"/>
        <v>4</v>
      </c>
      <c r="G185" s="45" t="str">
        <f t="shared" si="12"/>
        <v>011</v>
      </c>
      <c r="H185" s="45" t="str">
        <f t="shared" si="13"/>
        <v>095</v>
      </c>
      <c r="I185" s="45" t="s">
        <v>37</v>
      </c>
      <c r="J185" s="45" t="s">
        <v>38</v>
      </c>
      <c r="K185" s="45">
        <v>30</v>
      </c>
      <c r="L185" s="44" t="s">
        <v>38</v>
      </c>
      <c r="M185" s="54">
        <v>0.23095599999999999</v>
      </c>
      <c r="N185" s="47">
        <f t="shared" si="14"/>
        <v>4934.8188719810705</v>
      </c>
      <c r="O185" s="47">
        <v>1139.7260273972602</v>
      </c>
      <c r="P185" s="63" t="s">
        <v>40</v>
      </c>
      <c r="Q185" s="34"/>
    </row>
    <row r="186" spans="2:17" ht="15.95">
      <c r="B186" s="39"/>
      <c r="C186" s="46" t="s">
        <v>36</v>
      </c>
      <c r="D186" s="45">
        <v>244011023</v>
      </c>
      <c r="E186" s="45" t="str">
        <f t="shared" si="10"/>
        <v>4</v>
      </c>
      <c r="F186" s="45" t="str">
        <f t="shared" si="11"/>
        <v>4</v>
      </c>
      <c r="G186" s="45" t="str">
        <f t="shared" si="12"/>
        <v>011</v>
      </c>
      <c r="H186" s="45" t="str">
        <f t="shared" si="13"/>
        <v>023</v>
      </c>
      <c r="I186" s="45" t="s">
        <v>37</v>
      </c>
      <c r="J186" s="45" t="s">
        <v>38</v>
      </c>
      <c r="K186" s="45">
        <v>30</v>
      </c>
      <c r="L186" s="44" t="s">
        <v>38</v>
      </c>
      <c r="M186" s="54">
        <v>0.23776700000000001</v>
      </c>
      <c r="N186" s="47">
        <f t="shared" si="14"/>
        <v>4505.3892117591122</v>
      </c>
      <c r="O186" s="47">
        <v>1071.2328767123288</v>
      </c>
      <c r="P186" s="63" t="s">
        <v>40</v>
      </c>
      <c r="Q186" s="34"/>
    </row>
    <row r="187" spans="2:17" ht="15.95">
      <c r="B187" s="39"/>
      <c r="C187" s="46" t="s">
        <v>36</v>
      </c>
      <c r="D187" s="45">
        <v>244011012</v>
      </c>
      <c r="E187" s="45" t="str">
        <f t="shared" si="10"/>
        <v>4</v>
      </c>
      <c r="F187" s="45" t="str">
        <f t="shared" si="11"/>
        <v>4</v>
      </c>
      <c r="G187" s="45" t="str">
        <f t="shared" si="12"/>
        <v>011</v>
      </c>
      <c r="H187" s="45" t="str">
        <f t="shared" si="13"/>
        <v>012</v>
      </c>
      <c r="I187" s="45" t="s">
        <v>37</v>
      </c>
      <c r="J187" s="45" t="s">
        <v>38</v>
      </c>
      <c r="K187" s="45">
        <v>30</v>
      </c>
      <c r="L187" s="44" t="s">
        <v>38</v>
      </c>
      <c r="M187" s="54">
        <v>0.235292</v>
      </c>
      <c r="N187" s="47">
        <f t="shared" si="14"/>
        <v>5449.3641127701658</v>
      </c>
      <c r="O187" s="47">
        <v>1282.1917808219177</v>
      </c>
      <c r="P187" s="63" t="s">
        <v>40</v>
      </c>
      <c r="Q187" s="34"/>
    </row>
    <row r="188" spans="2:17" ht="15.95">
      <c r="B188" s="39"/>
      <c r="C188" s="46" t="s">
        <v>36</v>
      </c>
      <c r="D188" s="45">
        <v>244011013</v>
      </c>
      <c r="E188" s="45" t="str">
        <f t="shared" si="10"/>
        <v>4</v>
      </c>
      <c r="F188" s="45" t="str">
        <f t="shared" si="11"/>
        <v>4</v>
      </c>
      <c r="G188" s="45" t="str">
        <f t="shared" si="12"/>
        <v>011</v>
      </c>
      <c r="H188" s="45" t="str">
        <f t="shared" si="13"/>
        <v>013</v>
      </c>
      <c r="I188" s="45" t="s">
        <v>37</v>
      </c>
      <c r="J188" s="45" t="s">
        <v>38</v>
      </c>
      <c r="K188" s="45">
        <v>30</v>
      </c>
      <c r="L188" s="44" t="s">
        <v>38</v>
      </c>
      <c r="M188" s="54">
        <v>0.26141599999999998</v>
      </c>
      <c r="N188" s="47">
        <f t="shared" si="14"/>
        <v>3290.8237162329001</v>
      </c>
      <c r="O188" s="47">
        <v>860.27397260273972</v>
      </c>
      <c r="P188" s="63" t="s">
        <v>40</v>
      </c>
      <c r="Q188" s="34"/>
    </row>
    <row r="189" spans="2:17" ht="15.95">
      <c r="B189" s="39"/>
      <c r="C189" s="46" t="s">
        <v>36</v>
      </c>
      <c r="D189" s="45">
        <v>244011118</v>
      </c>
      <c r="E189" s="45" t="str">
        <f t="shared" si="10"/>
        <v>4</v>
      </c>
      <c r="F189" s="45" t="str">
        <f t="shared" si="11"/>
        <v>4</v>
      </c>
      <c r="G189" s="45" t="str">
        <f t="shared" si="12"/>
        <v>011</v>
      </c>
      <c r="H189" s="45" t="str">
        <f t="shared" si="13"/>
        <v>118</v>
      </c>
      <c r="I189" s="45" t="s">
        <v>37</v>
      </c>
      <c r="J189" s="45" t="s">
        <v>38</v>
      </c>
      <c r="K189" s="45">
        <v>30</v>
      </c>
      <c r="L189" s="44" t="s">
        <v>38</v>
      </c>
      <c r="M189" s="54">
        <v>0.22994899999999999</v>
      </c>
      <c r="N189" s="47">
        <f t="shared" si="14"/>
        <v>8161.4285287917037</v>
      </c>
      <c r="O189" s="47">
        <v>1876.7123287671234</v>
      </c>
      <c r="P189" s="63" t="s">
        <v>40</v>
      </c>
      <c r="Q189" s="34"/>
    </row>
    <row r="190" spans="2:17" ht="15.95">
      <c r="B190" s="39"/>
      <c r="C190" s="46" t="s">
        <v>36</v>
      </c>
      <c r="D190" s="45">
        <v>244011014</v>
      </c>
      <c r="E190" s="45" t="str">
        <f t="shared" si="10"/>
        <v>4</v>
      </c>
      <c r="F190" s="45" t="str">
        <f t="shared" si="11"/>
        <v>4</v>
      </c>
      <c r="G190" s="45" t="str">
        <f t="shared" si="12"/>
        <v>011</v>
      </c>
      <c r="H190" s="45" t="str">
        <f t="shared" si="13"/>
        <v>014</v>
      </c>
      <c r="I190" s="45" t="s">
        <v>37</v>
      </c>
      <c r="J190" s="45" t="s">
        <v>38</v>
      </c>
      <c r="K190" s="45">
        <v>30</v>
      </c>
      <c r="L190" s="44" t="s">
        <v>38</v>
      </c>
      <c r="M190" s="54">
        <v>0.23406199999999999</v>
      </c>
      <c r="N190" s="47">
        <f t="shared" si="14"/>
        <v>4330.8979250668044</v>
      </c>
      <c r="O190" s="47">
        <v>1013.6986301369863</v>
      </c>
      <c r="P190" s="63" t="s">
        <v>40</v>
      </c>
      <c r="Q190" s="34"/>
    </row>
    <row r="191" spans="2:17" ht="15.95">
      <c r="B191" s="39"/>
      <c r="C191" s="46" t="s">
        <v>36</v>
      </c>
      <c r="D191" s="45">
        <v>244011041</v>
      </c>
      <c r="E191" s="45" t="str">
        <f t="shared" si="10"/>
        <v>4</v>
      </c>
      <c r="F191" s="45" t="str">
        <f t="shared" si="11"/>
        <v>4</v>
      </c>
      <c r="G191" s="45" t="str">
        <f t="shared" si="12"/>
        <v>011</v>
      </c>
      <c r="H191" s="45" t="str">
        <f t="shared" si="13"/>
        <v>041</v>
      </c>
      <c r="I191" s="45" t="s">
        <v>37</v>
      </c>
      <c r="J191" s="45" t="s">
        <v>38</v>
      </c>
      <c r="K191" s="45">
        <v>30</v>
      </c>
      <c r="L191" s="44" t="s">
        <v>38</v>
      </c>
      <c r="M191" s="54">
        <v>0.25444099999999997</v>
      </c>
      <c r="N191" s="47">
        <f t="shared" si="14"/>
        <v>2896.4919229599909</v>
      </c>
      <c r="O191" s="47">
        <v>736.98630136986299</v>
      </c>
      <c r="P191" s="63" t="s">
        <v>40</v>
      </c>
      <c r="Q191" s="34"/>
    </row>
    <row r="192" spans="2:17" ht="15.95">
      <c r="B192" s="39"/>
      <c r="C192" s="46" t="s">
        <v>36</v>
      </c>
      <c r="D192" s="45">
        <v>244011066</v>
      </c>
      <c r="E192" s="45" t="str">
        <f t="shared" si="10"/>
        <v>4</v>
      </c>
      <c r="F192" s="45" t="str">
        <f t="shared" si="11"/>
        <v>4</v>
      </c>
      <c r="G192" s="45" t="str">
        <f t="shared" si="12"/>
        <v>011</v>
      </c>
      <c r="H192" s="45" t="str">
        <f t="shared" si="13"/>
        <v>066</v>
      </c>
      <c r="I192" s="45" t="s">
        <v>37</v>
      </c>
      <c r="J192" s="45" t="s">
        <v>38</v>
      </c>
      <c r="K192" s="45">
        <v>30</v>
      </c>
      <c r="L192" s="44" t="s">
        <v>38</v>
      </c>
      <c r="M192" s="54">
        <v>0.30515500000000001</v>
      </c>
      <c r="N192" s="47">
        <f t="shared" si="14"/>
        <v>1921.3231631892438</v>
      </c>
      <c r="O192" s="47">
        <v>586.30136986301375</v>
      </c>
      <c r="P192" s="63" t="s">
        <v>40</v>
      </c>
      <c r="Q192" s="34"/>
    </row>
    <row r="193" spans="2:17" ht="15.95">
      <c r="B193" s="39"/>
      <c r="C193" s="46" t="s">
        <v>36</v>
      </c>
      <c r="D193" s="45">
        <v>244011044</v>
      </c>
      <c r="E193" s="45" t="str">
        <f t="shared" si="10"/>
        <v>4</v>
      </c>
      <c r="F193" s="45" t="str">
        <f t="shared" si="11"/>
        <v>4</v>
      </c>
      <c r="G193" s="45" t="str">
        <f t="shared" si="12"/>
        <v>011</v>
      </c>
      <c r="H193" s="45" t="str">
        <f t="shared" si="13"/>
        <v>044</v>
      </c>
      <c r="I193" s="45" t="s">
        <v>37</v>
      </c>
      <c r="J193" s="45" t="s">
        <v>38</v>
      </c>
      <c r="K193" s="45">
        <v>30</v>
      </c>
      <c r="L193" s="44" t="s">
        <v>38</v>
      </c>
      <c r="M193" s="54">
        <v>0.27025500000000002</v>
      </c>
      <c r="N193" s="47">
        <f t="shared" si="14"/>
        <v>3679.9339436650771</v>
      </c>
      <c r="O193" s="47">
        <v>994.52054794520552</v>
      </c>
      <c r="P193" s="63" t="s">
        <v>40</v>
      </c>
      <c r="Q193" s="34"/>
    </row>
    <row r="194" spans="2:17" ht="15.95">
      <c r="B194" s="39"/>
      <c r="C194" s="46" t="s">
        <v>36</v>
      </c>
      <c r="D194" s="45">
        <v>244019078</v>
      </c>
      <c r="E194" s="45" t="str">
        <f t="shared" si="10"/>
        <v>4</v>
      </c>
      <c r="F194" s="45" t="str">
        <f t="shared" si="11"/>
        <v>4</v>
      </c>
      <c r="G194" s="45" t="str">
        <f t="shared" si="12"/>
        <v>019</v>
      </c>
      <c r="H194" s="45" t="str">
        <f t="shared" si="13"/>
        <v>078</v>
      </c>
      <c r="I194" s="45" t="s">
        <v>37</v>
      </c>
      <c r="J194" s="45" t="s">
        <v>38</v>
      </c>
      <c r="K194" s="45">
        <v>30</v>
      </c>
      <c r="L194" s="44" t="s">
        <v>38</v>
      </c>
      <c r="M194" s="54">
        <v>0.27734999999999999</v>
      </c>
      <c r="N194" s="47">
        <f t="shared" si="14"/>
        <v>5057.6517974667286</v>
      </c>
      <c r="O194" s="47">
        <v>1402.7397260273972</v>
      </c>
      <c r="P194" s="63" t="s">
        <v>40</v>
      </c>
      <c r="Q194" s="34"/>
    </row>
    <row r="195" spans="2:17" ht="15.95">
      <c r="B195" s="39"/>
      <c r="C195" s="46" t="s">
        <v>36</v>
      </c>
      <c r="D195" s="45">
        <v>244011018</v>
      </c>
      <c r="E195" s="45" t="str">
        <f t="shared" si="10"/>
        <v>4</v>
      </c>
      <c r="F195" s="45" t="str">
        <f t="shared" si="11"/>
        <v>4</v>
      </c>
      <c r="G195" s="45" t="str">
        <f t="shared" si="12"/>
        <v>011</v>
      </c>
      <c r="H195" s="45" t="str">
        <f t="shared" si="13"/>
        <v>018</v>
      </c>
      <c r="I195" s="45" t="s">
        <v>4</v>
      </c>
      <c r="J195" s="45" t="s">
        <v>38</v>
      </c>
      <c r="K195" s="45">
        <v>30</v>
      </c>
      <c r="L195" s="44" t="s">
        <v>38</v>
      </c>
      <c r="M195" s="54">
        <v>0.32218999999999998</v>
      </c>
      <c r="N195" s="47">
        <f t="shared" si="14"/>
        <v>4005.1241779822763</v>
      </c>
      <c r="O195" s="47">
        <v>1290.4109589041095</v>
      </c>
      <c r="P195" s="63" t="s">
        <v>40</v>
      </c>
      <c r="Q195" s="34"/>
    </row>
    <row r="196" spans="2:17" ht="15.95">
      <c r="B196" s="39"/>
      <c r="C196" s="46" t="s">
        <v>36</v>
      </c>
      <c r="D196" s="45">
        <v>244012033</v>
      </c>
      <c r="E196" s="45" t="str">
        <f t="shared" si="10"/>
        <v>4</v>
      </c>
      <c r="F196" s="45" t="str">
        <f t="shared" si="11"/>
        <v>4</v>
      </c>
      <c r="G196" s="45" t="str">
        <f t="shared" si="12"/>
        <v>012</v>
      </c>
      <c r="H196" s="45" t="str">
        <f t="shared" si="13"/>
        <v>033</v>
      </c>
      <c r="I196" s="45" t="s">
        <v>37</v>
      </c>
      <c r="J196" s="45" t="s">
        <v>38</v>
      </c>
      <c r="K196" s="45">
        <v>30</v>
      </c>
      <c r="L196" s="44" t="s">
        <v>38</v>
      </c>
      <c r="M196" s="54">
        <v>0.25823000000000002</v>
      </c>
      <c r="N196" s="47">
        <f t="shared" si="14"/>
        <v>3076.7941290524163</v>
      </c>
      <c r="O196" s="47">
        <v>794.52054794520552</v>
      </c>
      <c r="P196" s="63" t="s">
        <v>40</v>
      </c>
      <c r="Q196" s="34"/>
    </row>
    <row r="197" spans="2:17" ht="15.95">
      <c r="B197" s="39"/>
      <c r="C197" s="46" t="s">
        <v>36</v>
      </c>
      <c r="D197" s="45">
        <v>244011019</v>
      </c>
      <c r="E197" s="45" t="str">
        <f t="shared" si="10"/>
        <v>4</v>
      </c>
      <c r="F197" s="45" t="str">
        <f t="shared" si="11"/>
        <v>4</v>
      </c>
      <c r="G197" s="45" t="str">
        <f t="shared" si="12"/>
        <v>011</v>
      </c>
      <c r="H197" s="45" t="str">
        <f t="shared" si="13"/>
        <v>019</v>
      </c>
      <c r="I197" s="45" t="s">
        <v>4</v>
      </c>
      <c r="J197" s="45" t="s">
        <v>38</v>
      </c>
      <c r="K197" s="45">
        <v>30</v>
      </c>
      <c r="L197" s="44" t="s">
        <v>38</v>
      </c>
      <c r="M197" s="54">
        <v>0.34365499999999999</v>
      </c>
      <c r="N197" s="47">
        <f t="shared" si="14"/>
        <v>4887.0293020457166</v>
      </c>
      <c r="O197" s="47">
        <v>1679.4520547945206</v>
      </c>
      <c r="P197" s="63" t="s">
        <v>40</v>
      </c>
      <c r="Q197" s="34"/>
    </row>
    <row r="198" spans="2:17" ht="15.95">
      <c r="B198" s="39"/>
      <c r="C198" s="46" t="s">
        <v>36</v>
      </c>
      <c r="D198" s="45">
        <v>244011096</v>
      </c>
      <c r="E198" s="45" t="str">
        <f t="shared" si="10"/>
        <v>4</v>
      </c>
      <c r="F198" s="45" t="str">
        <f t="shared" si="11"/>
        <v>4</v>
      </c>
      <c r="G198" s="45" t="str">
        <f t="shared" si="12"/>
        <v>011</v>
      </c>
      <c r="H198" s="45" t="str">
        <f t="shared" si="13"/>
        <v>096</v>
      </c>
      <c r="I198" s="45" t="s">
        <v>37</v>
      </c>
      <c r="J198" s="45" t="s">
        <v>38</v>
      </c>
      <c r="K198" s="45">
        <v>30</v>
      </c>
      <c r="L198" s="44" t="s">
        <v>38</v>
      </c>
      <c r="M198" s="54">
        <v>0.23019700000000001</v>
      </c>
      <c r="N198" s="47">
        <f t="shared" si="14"/>
        <v>7962.2093786138266</v>
      </c>
      <c r="O198" s="47">
        <v>1832.8767123287671</v>
      </c>
      <c r="P198" s="63" t="s">
        <v>40</v>
      </c>
      <c r="Q198" s="34"/>
    </row>
    <row r="199" spans="2:17" ht="15.95">
      <c r="B199" s="39"/>
      <c r="C199" s="46" t="s">
        <v>36</v>
      </c>
      <c r="D199" s="45">
        <v>244011020</v>
      </c>
      <c r="E199" s="45" t="str">
        <f t="shared" si="10"/>
        <v>4</v>
      </c>
      <c r="F199" s="45" t="str">
        <f t="shared" si="11"/>
        <v>4</v>
      </c>
      <c r="G199" s="45" t="str">
        <f t="shared" si="12"/>
        <v>011</v>
      </c>
      <c r="H199" s="45" t="str">
        <f t="shared" si="13"/>
        <v>020</v>
      </c>
      <c r="I199" s="45" t="s">
        <v>37</v>
      </c>
      <c r="J199" s="45" t="s">
        <v>38</v>
      </c>
      <c r="K199" s="45">
        <v>30</v>
      </c>
      <c r="L199" s="44" t="s">
        <v>38</v>
      </c>
      <c r="M199" s="54">
        <v>0.234705</v>
      </c>
      <c r="N199" s="47">
        <f t="shared" si="14"/>
        <v>3338.4957450229713</v>
      </c>
      <c r="O199" s="47">
        <v>783.56164383561645</v>
      </c>
      <c r="P199" s="63" t="s">
        <v>40</v>
      </c>
      <c r="Q199" s="34"/>
    </row>
    <row r="200" spans="2:17" ht="15.95">
      <c r="B200" s="39"/>
      <c r="C200" s="46" t="s">
        <v>36</v>
      </c>
      <c r="D200" s="45">
        <v>244011021</v>
      </c>
      <c r="E200" s="45" t="str">
        <f t="shared" si="10"/>
        <v>4</v>
      </c>
      <c r="F200" s="45" t="str">
        <f t="shared" si="11"/>
        <v>4</v>
      </c>
      <c r="G200" s="45" t="str">
        <f t="shared" si="12"/>
        <v>011</v>
      </c>
      <c r="H200" s="45" t="str">
        <f t="shared" si="13"/>
        <v>021</v>
      </c>
      <c r="I200" s="45" t="s">
        <v>37</v>
      </c>
      <c r="J200" s="45" t="s">
        <v>38</v>
      </c>
      <c r="K200" s="45">
        <v>30</v>
      </c>
      <c r="L200" s="44" t="s">
        <v>38</v>
      </c>
      <c r="M200" s="54">
        <v>0.25714199999999998</v>
      </c>
      <c r="N200" s="47">
        <f t="shared" si="14"/>
        <v>5891.9526687615598</v>
      </c>
      <c r="O200" s="47">
        <v>1515.0684931506848</v>
      </c>
      <c r="P200" s="63" t="s">
        <v>40</v>
      </c>
      <c r="Q200" s="34"/>
    </row>
    <row r="201" spans="2:17" ht="15.95">
      <c r="B201" s="39"/>
      <c r="C201" s="46" t="s">
        <v>36</v>
      </c>
      <c r="D201" s="45">
        <v>244011028</v>
      </c>
      <c r="E201" s="45" t="str">
        <f t="shared" si="10"/>
        <v>4</v>
      </c>
      <c r="F201" s="45" t="str">
        <f t="shared" si="11"/>
        <v>4</v>
      </c>
      <c r="G201" s="45" t="str">
        <f t="shared" si="12"/>
        <v>011</v>
      </c>
      <c r="H201" s="45" t="str">
        <f t="shared" si="13"/>
        <v>028</v>
      </c>
      <c r="I201" s="45" t="s">
        <v>37</v>
      </c>
      <c r="J201" s="45" t="s">
        <v>38</v>
      </c>
      <c r="K201" s="45">
        <v>30</v>
      </c>
      <c r="L201" s="44" t="s">
        <v>38</v>
      </c>
      <c r="M201" s="54">
        <v>0.230019</v>
      </c>
      <c r="N201" s="47">
        <f t="shared" si="14"/>
        <v>5538.5537835558189</v>
      </c>
      <c r="O201" s="47">
        <v>1273.972602739726</v>
      </c>
      <c r="P201" s="63" t="s">
        <v>40</v>
      </c>
      <c r="Q201" s="34"/>
    </row>
    <row r="202" spans="2:17" ht="15.95">
      <c r="B202" s="39"/>
      <c r="C202" s="46" t="s">
        <v>36</v>
      </c>
      <c r="D202" s="45">
        <v>244011121</v>
      </c>
      <c r="E202" s="45" t="str">
        <f t="shared" si="10"/>
        <v>4</v>
      </c>
      <c r="F202" s="45" t="str">
        <f t="shared" si="11"/>
        <v>4</v>
      </c>
      <c r="G202" s="45" t="str">
        <f t="shared" si="12"/>
        <v>011</v>
      </c>
      <c r="H202" s="45" t="str">
        <f t="shared" si="13"/>
        <v>121</v>
      </c>
      <c r="I202" s="45" t="s">
        <v>37</v>
      </c>
      <c r="J202" s="45" t="s">
        <v>38</v>
      </c>
      <c r="K202" s="45">
        <v>30</v>
      </c>
      <c r="L202" s="44" t="s">
        <v>38</v>
      </c>
      <c r="M202" s="54">
        <v>0.25250899999999998</v>
      </c>
      <c r="N202" s="47">
        <f t="shared" si="14"/>
        <v>3689.0045476203563</v>
      </c>
      <c r="O202" s="47">
        <v>931.50684931506851</v>
      </c>
      <c r="P202" s="63" t="s">
        <v>40</v>
      </c>
      <c r="Q202" s="34"/>
    </row>
    <row r="203" spans="2:17" ht="15.95">
      <c r="B203" s="39"/>
      <c r="C203" s="46" t="s">
        <v>36</v>
      </c>
      <c r="D203" s="45">
        <v>244011024</v>
      </c>
      <c r="E203" s="45" t="str">
        <f t="shared" ref="E203:E266" si="15">MID(D203,2,1)</f>
        <v>4</v>
      </c>
      <c r="F203" s="45" t="str">
        <f t="shared" ref="F203:F266" si="16">MID(D203,3,1)</f>
        <v>4</v>
      </c>
      <c r="G203" s="45" t="str">
        <f t="shared" ref="G203:G266" si="17">MID(D203,4,3)</f>
        <v>011</v>
      </c>
      <c r="H203" s="45" t="str">
        <f t="shared" ref="H203:H266" si="18">MID(D203,7,3)</f>
        <v>024</v>
      </c>
      <c r="I203" s="45" t="s">
        <v>37</v>
      </c>
      <c r="J203" s="45" t="s">
        <v>38</v>
      </c>
      <c r="K203" s="45">
        <v>30</v>
      </c>
      <c r="L203" s="44" t="s">
        <v>38</v>
      </c>
      <c r="M203" s="54">
        <v>0.23854800000000001</v>
      </c>
      <c r="N203" s="47">
        <f t="shared" ref="N203:N266" si="19">O203/M203</f>
        <v>1458.59619648646</v>
      </c>
      <c r="O203" s="47">
        <v>347.94520547945206</v>
      </c>
      <c r="P203" s="63" t="s">
        <v>40</v>
      </c>
      <c r="Q203" s="34"/>
    </row>
    <row r="204" spans="2:17" ht="15.95">
      <c r="B204" s="39"/>
      <c r="C204" s="46" t="s">
        <v>36</v>
      </c>
      <c r="D204" s="45">
        <v>244011065</v>
      </c>
      <c r="E204" s="45" t="str">
        <f t="shared" si="15"/>
        <v>4</v>
      </c>
      <c r="F204" s="45" t="str">
        <f t="shared" si="16"/>
        <v>4</v>
      </c>
      <c r="G204" s="45" t="str">
        <f t="shared" si="17"/>
        <v>011</v>
      </c>
      <c r="H204" s="45" t="str">
        <f t="shared" si="18"/>
        <v>065</v>
      </c>
      <c r="I204" s="45" t="s">
        <v>37</v>
      </c>
      <c r="J204" s="45" t="s">
        <v>38</v>
      </c>
      <c r="K204" s="45">
        <v>30</v>
      </c>
      <c r="L204" s="44" t="s">
        <v>38</v>
      </c>
      <c r="M204" s="54">
        <v>0.27038099999999998</v>
      </c>
      <c r="N204" s="47">
        <f t="shared" si="19"/>
        <v>3678.2190610479493</v>
      </c>
      <c r="O204" s="47">
        <v>994.52054794520552</v>
      </c>
      <c r="P204" s="63" t="s">
        <v>40</v>
      </c>
      <c r="Q204" s="34"/>
    </row>
    <row r="205" spans="2:17" ht="15.95">
      <c r="B205" s="39"/>
      <c r="C205" s="46" t="s">
        <v>36</v>
      </c>
      <c r="D205" s="45">
        <v>244011025</v>
      </c>
      <c r="E205" s="45" t="str">
        <f t="shared" si="15"/>
        <v>4</v>
      </c>
      <c r="F205" s="45" t="str">
        <f t="shared" si="16"/>
        <v>4</v>
      </c>
      <c r="G205" s="45" t="str">
        <f t="shared" si="17"/>
        <v>011</v>
      </c>
      <c r="H205" s="45" t="str">
        <f t="shared" si="18"/>
        <v>025</v>
      </c>
      <c r="I205" s="45" t="s">
        <v>37</v>
      </c>
      <c r="J205" s="45" t="s">
        <v>38</v>
      </c>
      <c r="K205" s="45">
        <v>30</v>
      </c>
      <c r="L205" s="44" t="s">
        <v>38</v>
      </c>
      <c r="M205" s="54">
        <v>0.22578200000000001</v>
      </c>
      <c r="N205" s="47">
        <f t="shared" si="19"/>
        <v>4926.5608734234247</v>
      </c>
      <c r="O205" s="47">
        <v>1112.3287671232877</v>
      </c>
      <c r="P205" s="63" t="s">
        <v>40</v>
      </c>
      <c r="Q205" s="34"/>
    </row>
    <row r="206" spans="2:17" ht="15.95">
      <c r="B206" s="39"/>
      <c r="C206" s="46" t="s">
        <v>36</v>
      </c>
      <c r="D206" s="45">
        <v>244011026</v>
      </c>
      <c r="E206" s="45" t="str">
        <f t="shared" si="15"/>
        <v>4</v>
      </c>
      <c r="F206" s="45" t="str">
        <f t="shared" si="16"/>
        <v>4</v>
      </c>
      <c r="G206" s="45" t="str">
        <f t="shared" si="17"/>
        <v>011</v>
      </c>
      <c r="H206" s="45" t="str">
        <f t="shared" si="18"/>
        <v>026</v>
      </c>
      <c r="I206" s="45" t="s">
        <v>4</v>
      </c>
      <c r="J206" s="45" t="s">
        <v>38</v>
      </c>
      <c r="K206" s="45">
        <v>30</v>
      </c>
      <c r="L206" s="44" t="s">
        <v>38</v>
      </c>
      <c r="M206" s="54">
        <v>0.32309900000000003</v>
      </c>
      <c r="N206" s="47">
        <f t="shared" si="19"/>
        <v>3773.3885966585494</v>
      </c>
      <c r="O206" s="47">
        <v>1219.1780821917807</v>
      </c>
      <c r="P206" s="63" t="s">
        <v>40</v>
      </c>
      <c r="Q206" s="34"/>
    </row>
    <row r="207" spans="2:17" ht="15.95">
      <c r="B207" s="39"/>
      <c r="C207" s="46" t="s">
        <v>36</v>
      </c>
      <c r="D207" s="45">
        <v>244011027</v>
      </c>
      <c r="E207" s="45" t="str">
        <f t="shared" si="15"/>
        <v>4</v>
      </c>
      <c r="F207" s="45" t="str">
        <f t="shared" si="16"/>
        <v>4</v>
      </c>
      <c r="G207" s="45" t="str">
        <f t="shared" si="17"/>
        <v>011</v>
      </c>
      <c r="H207" s="45" t="str">
        <f t="shared" si="18"/>
        <v>027</v>
      </c>
      <c r="I207" s="45" t="s">
        <v>4</v>
      </c>
      <c r="J207" s="45" t="s">
        <v>38</v>
      </c>
      <c r="K207" s="45">
        <v>30</v>
      </c>
      <c r="L207" s="44" t="s">
        <v>38</v>
      </c>
      <c r="M207" s="54">
        <v>0.23826</v>
      </c>
      <c r="N207" s="47">
        <f t="shared" si="19"/>
        <v>4105.1044731840093</v>
      </c>
      <c r="O207" s="47">
        <v>978.08219178082197</v>
      </c>
      <c r="P207" s="63" t="s">
        <v>40</v>
      </c>
      <c r="Q207" s="34"/>
    </row>
    <row r="208" spans="2:17" ht="15.95">
      <c r="B208" s="39"/>
      <c r="C208" s="46" t="s">
        <v>36</v>
      </c>
      <c r="D208" s="45">
        <v>244011108</v>
      </c>
      <c r="E208" s="45" t="str">
        <f t="shared" si="15"/>
        <v>4</v>
      </c>
      <c r="F208" s="45" t="str">
        <f t="shared" si="16"/>
        <v>4</v>
      </c>
      <c r="G208" s="45" t="str">
        <f t="shared" si="17"/>
        <v>011</v>
      </c>
      <c r="H208" s="45" t="str">
        <f t="shared" si="18"/>
        <v>108</v>
      </c>
      <c r="I208" s="45" t="s">
        <v>37</v>
      </c>
      <c r="J208" s="45" t="s">
        <v>38</v>
      </c>
      <c r="K208" s="45">
        <v>30</v>
      </c>
      <c r="L208" s="44" t="s">
        <v>38</v>
      </c>
      <c r="M208" s="54">
        <v>0.23355100000000001</v>
      </c>
      <c r="N208" s="47">
        <f t="shared" si="19"/>
        <v>2264.0327949256102</v>
      </c>
      <c r="O208" s="47">
        <v>528.76712328767121</v>
      </c>
      <c r="P208" s="63" t="s">
        <v>40</v>
      </c>
      <c r="Q208" s="34"/>
    </row>
    <row r="209" spans="2:17" ht="15.95">
      <c r="B209" s="39"/>
      <c r="C209" s="46" t="s">
        <v>36</v>
      </c>
      <c r="D209" s="45">
        <v>244011102</v>
      </c>
      <c r="E209" s="45" t="str">
        <f t="shared" si="15"/>
        <v>4</v>
      </c>
      <c r="F209" s="45" t="str">
        <f t="shared" si="16"/>
        <v>4</v>
      </c>
      <c r="G209" s="45" t="str">
        <f t="shared" si="17"/>
        <v>011</v>
      </c>
      <c r="H209" s="45" t="str">
        <f t="shared" si="18"/>
        <v>102</v>
      </c>
      <c r="I209" s="45" t="s">
        <v>37</v>
      </c>
      <c r="J209" s="45" t="s">
        <v>38</v>
      </c>
      <c r="K209" s="45">
        <v>30</v>
      </c>
      <c r="L209" s="44" t="s">
        <v>38</v>
      </c>
      <c r="M209" s="54">
        <v>0.23819199999999999</v>
      </c>
      <c r="N209" s="47">
        <f t="shared" si="19"/>
        <v>4048.7655405884148</v>
      </c>
      <c r="O209" s="47">
        <v>964.38356164383561</v>
      </c>
      <c r="P209" s="63" t="s">
        <v>40</v>
      </c>
      <c r="Q209" s="34"/>
    </row>
    <row r="210" spans="2:17" ht="15.95">
      <c r="B210" s="39"/>
      <c r="C210" s="46" t="s">
        <v>36</v>
      </c>
      <c r="D210" s="45">
        <v>244011030</v>
      </c>
      <c r="E210" s="45" t="str">
        <f t="shared" si="15"/>
        <v>4</v>
      </c>
      <c r="F210" s="45" t="str">
        <f t="shared" si="16"/>
        <v>4</v>
      </c>
      <c r="G210" s="45" t="str">
        <f t="shared" si="17"/>
        <v>011</v>
      </c>
      <c r="H210" s="45" t="str">
        <f t="shared" si="18"/>
        <v>030</v>
      </c>
      <c r="I210" s="45" t="s">
        <v>37</v>
      </c>
      <c r="J210" s="45" t="s">
        <v>38</v>
      </c>
      <c r="K210" s="45">
        <v>30</v>
      </c>
      <c r="L210" s="44" t="s">
        <v>38</v>
      </c>
      <c r="M210" s="54">
        <v>0.23408100000000001</v>
      </c>
      <c r="N210" s="47">
        <f t="shared" si="19"/>
        <v>5922.3147964294994</v>
      </c>
      <c r="O210" s="47">
        <v>1386.3013698630136</v>
      </c>
      <c r="P210" s="63" t="s">
        <v>40</v>
      </c>
      <c r="Q210" s="34"/>
    </row>
    <row r="211" spans="2:17" ht="15.95">
      <c r="B211" s="39"/>
      <c r="C211" s="46" t="s">
        <v>36</v>
      </c>
      <c r="D211" s="45">
        <v>244011031</v>
      </c>
      <c r="E211" s="45" t="str">
        <f t="shared" si="15"/>
        <v>4</v>
      </c>
      <c r="F211" s="45" t="str">
        <f t="shared" si="16"/>
        <v>4</v>
      </c>
      <c r="G211" s="45" t="str">
        <f t="shared" si="17"/>
        <v>011</v>
      </c>
      <c r="H211" s="45" t="str">
        <f t="shared" si="18"/>
        <v>031</v>
      </c>
      <c r="I211" s="45" t="s">
        <v>4</v>
      </c>
      <c r="J211" s="45" t="s">
        <v>38</v>
      </c>
      <c r="K211" s="45">
        <v>30</v>
      </c>
      <c r="L211" s="44" t="s">
        <v>38</v>
      </c>
      <c r="M211" s="54">
        <v>0.23830999999999999</v>
      </c>
      <c r="N211" s="47">
        <f t="shared" si="19"/>
        <v>4403.1516448875445</v>
      </c>
      <c r="O211" s="47">
        <v>1049.3150684931506</v>
      </c>
      <c r="P211" s="63" t="s">
        <v>40</v>
      </c>
      <c r="Q211" s="34"/>
    </row>
    <row r="212" spans="2:17" ht="15.95">
      <c r="B212" s="39"/>
      <c r="C212" s="46" t="s">
        <v>36</v>
      </c>
      <c r="D212" s="45">
        <v>244011032</v>
      </c>
      <c r="E212" s="45" t="str">
        <f t="shared" si="15"/>
        <v>4</v>
      </c>
      <c r="F212" s="45" t="str">
        <f t="shared" si="16"/>
        <v>4</v>
      </c>
      <c r="G212" s="45" t="str">
        <f t="shared" si="17"/>
        <v>011</v>
      </c>
      <c r="H212" s="45" t="str">
        <f t="shared" si="18"/>
        <v>032</v>
      </c>
      <c r="I212" s="45" t="s">
        <v>4</v>
      </c>
      <c r="J212" s="45" t="s">
        <v>38</v>
      </c>
      <c r="K212" s="45">
        <v>30</v>
      </c>
      <c r="L212" s="44" t="s">
        <v>38</v>
      </c>
      <c r="M212" s="54">
        <v>0.25029200000000001</v>
      </c>
      <c r="N212" s="47">
        <f t="shared" si="19"/>
        <v>4466.0165693593171</v>
      </c>
      <c r="O212" s="47">
        <v>1117.8082191780823</v>
      </c>
      <c r="P212" s="63" t="s">
        <v>40</v>
      </c>
      <c r="Q212" s="34"/>
    </row>
    <row r="213" spans="2:17" ht="15.95">
      <c r="B213" s="39"/>
      <c r="C213" s="46" t="s">
        <v>36</v>
      </c>
      <c r="D213" s="45">
        <v>244017012</v>
      </c>
      <c r="E213" s="45" t="str">
        <f t="shared" si="15"/>
        <v>4</v>
      </c>
      <c r="F213" s="45" t="str">
        <f t="shared" si="16"/>
        <v>4</v>
      </c>
      <c r="G213" s="45" t="str">
        <f t="shared" si="17"/>
        <v>017</v>
      </c>
      <c r="H213" s="45" t="str">
        <f t="shared" si="18"/>
        <v>012</v>
      </c>
      <c r="I213" s="45" t="s">
        <v>37</v>
      </c>
      <c r="J213" s="45" t="s">
        <v>38</v>
      </c>
      <c r="K213" s="45">
        <v>30</v>
      </c>
      <c r="L213" s="44" t="s">
        <v>38</v>
      </c>
      <c r="M213" s="54">
        <v>0.23921300000000001</v>
      </c>
      <c r="N213" s="47">
        <f t="shared" si="19"/>
        <v>4065.8439956274424</v>
      </c>
      <c r="O213" s="47">
        <v>972.60273972602738</v>
      </c>
      <c r="P213" s="63" t="s">
        <v>40</v>
      </c>
      <c r="Q213" s="34"/>
    </row>
    <row r="214" spans="2:17" ht="15.95">
      <c r="B214" s="39"/>
      <c r="C214" s="46" t="s">
        <v>36</v>
      </c>
      <c r="D214" s="45">
        <v>244011037</v>
      </c>
      <c r="E214" s="45" t="str">
        <f t="shared" si="15"/>
        <v>4</v>
      </c>
      <c r="F214" s="45" t="str">
        <f t="shared" si="16"/>
        <v>4</v>
      </c>
      <c r="G214" s="45" t="str">
        <f t="shared" si="17"/>
        <v>011</v>
      </c>
      <c r="H214" s="45" t="str">
        <f t="shared" si="18"/>
        <v>037</v>
      </c>
      <c r="I214" s="45" t="s">
        <v>37</v>
      </c>
      <c r="J214" s="45" t="s">
        <v>38</v>
      </c>
      <c r="K214" s="45">
        <v>500</v>
      </c>
      <c r="L214" s="44" t="s">
        <v>38</v>
      </c>
      <c r="M214" s="54">
        <v>0.23665900000000001</v>
      </c>
      <c r="N214" s="47">
        <f t="shared" si="19"/>
        <v>7930.0272914493989</v>
      </c>
      <c r="O214" s="47">
        <v>1876.7123287671234</v>
      </c>
      <c r="P214" s="63" t="s">
        <v>40</v>
      </c>
      <c r="Q214" s="34"/>
    </row>
    <row r="215" spans="2:17" ht="15.95">
      <c r="B215" s="39"/>
      <c r="C215" s="46" t="s">
        <v>36</v>
      </c>
      <c r="D215" s="45">
        <v>244012059</v>
      </c>
      <c r="E215" s="45" t="str">
        <f t="shared" si="15"/>
        <v>4</v>
      </c>
      <c r="F215" s="45" t="str">
        <f t="shared" si="16"/>
        <v>4</v>
      </c>
      <c r="G215" s="45" t="str">
        <f t="shared" si="17"/>
        <v>012</v>
      </c>
      <c r="H215" s="45" t="str">
        <f t="shared" si="18"/>
        <v>059</v>
      </c>
      <c r="I215" s="45" t="s">
        <v>37</v>
      </c>
      <c r="J215" s="45" t="s">
        <v>38</v>
      </c>
      <c r="K215" s="45">
        <v>30</v>
      </c>
      <c r="L215" s="44" t="s">
        <v>38</v>
      </c>
      <c r="M215" s="54">
        <v>0.239868</v>
      </c>
      <c r="N215" s="47">
        <f t="shared" si="19"/>
        <v>2649.8592490710075</v>
      </c>
      <c r="O215" s="47">
        <v>635.61643835616439</v>
      </c>
      <c r="P215" s="63" t="s">
        <v>40</v>
      </c>
      <c r="Q215" s="34"/>
    </row>
    <row r="216" spans="2:17" ht="15.95">
      <c r="B216" s="39"/>
      <c r="C216" s="46" t="s">
        <v>36</v>
      </c>
      <c r="D216" s="45">
        <v>244019009</v>
      </c>
      <c r="E216" s="45" t="str">
        <f t="shared" si="15"/>
        <v>4</v>
      </c>
      <c r="F216" s="45" t="str">
        <f t="shared" si="16"/>
        <v>4</v>
      </c>
      <c r="G216" s="45" t="str">
        <f t="shared" si="17"/>
        <v>019</v>
      </c>
      <c r="H216" s="45" t="str">
        <f t="shared" si="18"/>
        <v>009</v>
      </c>
      <c r="I216" s="45" t="s">
        <v>37</v>
      </c>
      <c r="J216" s="45" t="s">
        <v>38</v>
      </c>
      <c r="K216" s="45">
        <v>30</v>
      </c>
      <c r="L216" s="44" t="s">
        <v>38</v>
      </c>
      <c r="M216" s="54">
        <v>1.159106</v>
      </c>
      <c r="N216" s="47">
        <f t="shared" si="19"/>
        <v>671.27785705606038</v>
      </c>
      <c r="O216" s="47">
        <v>778.08219178082197</v>
      </c>
      <c r="P216" s="63" t="s">
        <v>40</v>
      </c>
      <c r="Q216" s="34"/>
    </row>
    <row r="217" spans="2:17" ht="15.95">
      <c r="B217" s="39"/>
      <c r="C217" s="46" t="s">
        <v>36</v>
      </c>
      <c r="D217" s="45">
        <v>244011039</v>
      </c>
      <c r="E217" s="45" t="str">
        <f t="shared" si="15"/>
        <v>4</v>
      </c>
      <c r="F217" s="45" t="str">
        <f t="shared" si="16"/>
        <v>4</v>
      </c>
      <c r="G217" s="45" t="str">
        <f t="shared" si="17"/>
        <v>011</v>
      </c>
      <c r="H217" s="45" t="str">
        <f t="shared" si="18"/>
        <v>039</v>
      </c>
      <c r="I217" s="45" t="s">
        <v>37</v>
      </c>
      <c r="J217" s="45" t="s">
        <v>38</v>
      </c>
      <c r="K217" s="45">
        <v>500</v>
      </c>
      <c r="L217" s="44" t="s">
        <v>38</v>
      </c>
      <c r="M217" s="54">
        <v>0.24446399999999999</v>
      </c>
      <c r="N217" s="47">
        <f t="shared" si="19"/>
        <v>6074.2338620382352</v>
      </c>
      <c r="O217" s="47">
        <v>1484.9315068493152</v>
      </c>
      <c r="P217" s="63" t="s">
        <v>40</v>
      </c>
      <c r="Q217" s="34"/>
    </row>
    <row r="218" spans="2:17" ht="15.95">
      <c r="B218" s="39"/>
      <c r="C218" s="46" t="s">
        <v>36</v>
      </c>
      <c r="D218" s="45">
        <v>244011040</v>
      </c>
      <c r="E218" s="45" t="str">
        <f t="shared" si="15"/>
        <v>4</v>
      </c>
      <c r="F218" s="45" t="str">
        <f t="shared" si="16"/>
        <v>4</v>
      </c>
      <c r="G218" s="45" t="str">
        <f t="shared" si="17"/>
        <v>011</v>
      </c>
      <c r="H218" s="45" t="str">
        <f t="shared" si="18"/>
        <v>040</v>
      </c>
      <c r="I218" s="45" t="s">
        <v>37</v>
      </c>
      <c r="J218" s="45" t="s">
        <v>38</v>
      </c>
      <c r="K218" s="45">
        <v>500</v>
      </c>
      <c r="L218" s="44" t="s">
        <v>38</v>
      </c>
      <c r="M218" s="54">
        <v>0.283022</v>
      </c>
      <c r="N218" s="47">
        <f t="shared" si="19"/>
        <v>5595.1892214584605</v>
      </c>
      <c r="O218" s="47">
        <v>1583.5616438356165</v>
      </c>
      <c r="P218" s="63" t="s">
        <v>40</v>
      </c>
      <c r="Q218" s="34"/>
    </row>
    <row r="219" spans="2:17" ht="15.95">
      <c r="B219" s="39"/>
      <c r="C219" s="46" t="s">
        <v>36</v>
      </c>
      <c r="D219" s="45">
        <v>244011126</v>
      </c>
      <c r="E219" s="45" t="str">
        <f t="shared" si="15"/>
        <v>4</v>
      </c>
      <c r="F219" s="45" t="str">
        <f t="shared" si="16"/>
        <v>4</v>
      </c>
      <c r="G219" s="45" t="str">
        <f t="shared" si="17"/>
        <v>011</v>
      </c>
      <c r="H219" s="45" t="str">
        <f t="shared" si="18"/>
        <v>126</v>
      </c>
      <c r="I219" s="45" t="s">
        <v>37</v>
      </c>
      <c r="J219" s="45" t="s">
        <v>38</v>
      </c>
      <c r="K219" s="45">
        <v>30</v>
      </c>
      <c r="L219" s="44" t="s">
        <v>38</v>
      </c>
      <c r="M219" s="54">
        <v>0.31449700000000003</v>
      </c>
      <c r="N219" s="47">
        <f t="shared" si="19"/>
        <v>2622.1475379624458</v>
      </c>
      <c r="O219" s="47">
        <v>824.65753424657532</v>
      </c>
      <c r="P219" s="63" t="s">
        <v>40</v>
      </c>
      <c r="Q219" s="34"/>
    </row>
    <row r="220" spans="2:17" ht="15.95">
      <c r="B220" s="39"/>
      <c r="C220" s="46" t="s">
        <v>36</v>
      </c>
      <c r="D220" s="45">
        <v>244012023</v>
      </c>
      <c r="E220" s="45" t="str">
        <f t="shared" si="15"/>
        <v>4</v>
      </c>
      <c r="F220" s="45" t="str">
        <f t="shared" si="16"/>
        <v>4</v>
      </c>
      <c r="G220" s="45" t="str">
        <f t="shared" si="17"/>
        <v>012</v>
      </c>
      <c r="H220" s="45" t="str">
        <f t="shared" si="18"/>
        <v>023</v>
      </c>
      <c r="I220" s="45" t="s">
        <v>37</v>
      </c>
      <c r="J220" s="45" t="s">
        <v>38</v>
      </c>
      <c r="K220" s="45">
        <v>30</v>
      </c>
      <c r="L220" s="44" t="s">
        <v>38</v>
      </c>
      <c r="M220" s="54">
        <v>0.29820099999999999</v>
      </c>
      <c r="N220" s="47">
        <f t="shared" si="19"/>
        <v>7791.0123414504869</v>
      </c>
      <c r="O220" s="47">
        <v>2323.2876712328766</v>
      </c>
      <c r="P220" s="63" t="s">
        <v>40</v>
      </c>
      <c r="Q220" s="34"/>
    </row>
    <row r="221" spans="2:17" ht="15.95">
      <c r="B221" s="39"/>
      <c r="C221" s="46" t="s">
        <v>36</v>
      </c>
      <c r="D221" s="45">
        <v>244011057</v>
      </c>
      <c r="E221" s="45" t="str">
        <f t="shared" si="15"/>
        <v>4</v>
      </c>
      <c r="F221" s="45" t="str">
        <f t="shared" si="16"/>
        <v>4</v>
      </c>
      <c r="G221" s="45" t="str">
        <f t="shared" si="17"/>
        <v>011</v>
      </c>
      <c r="H221" s="45" t="str">
        <f t="shared" si="18"/>
        <v>057</v>
      </c>
      <c r="I221" s="45" t="s">
        <v>37</v>
      </c>
      <c r="J221" s="45" t="s">
        <v>38</v>
      </c>
      <c r="K221" s="45">
        <v>30</v>
      </c>
      <c r="L221" s="44" t="s">
        <v>38</v>
      </c>
      <c r="M221" s="54">
        <v>0.26912999999999998</v>
      </c>
      <c r="N221" s="47">
        <f t="shared" si="19"/>
        <v>6107.9612694175903</v>
      </c>
      <c r="O221" s="47">
        <v>1643.8356164383561</v>
      </c>
      <c r="P221" s="63" t="s">
        <v>40</v>
      </c>
      <c r="Q221" s="34"/>
    </row>
    <row r="222" spans="2:17" ht="15.95">
      <c r="B222" s="39"/>
      <c r="C222" s="46" t="s">
        <v>36</v>
      </c>
      <c r="D222" s="45">
        <v>244011075</v>
      </c>
      <c r="E222" s="45" t="str">
        <f t="shared" si="15"/>
        <v>4</v>
      </c>
      <c r="F222" s="45" t="str">
        <f t="shared" si="16"/>
        <v>4</v>
      </c>
      <c r="G222" s="45" t="str">
        <f t="shared" si="17"/>
        <v>011</v>
      </c>
      <c r="H222" s="45" t="str">
        <f t="shared" si="18"/>
        <v>075</v>
      </c>
      <c r="I222" s="45" t="s">
        <v>37</v>
      </c>
      <c r="J222" s="45" t="s">
        <v>38</v>
      </c>
      <c r="K222" s="45">
        <v>500</v>
      </c>
      <c r="L222" s="44" t="s">
        <v>38</v>
      </c>
      <c r="M222" s="54">
        <v>0.265932</v>
      </c>
      <c r="N222" s="47">
        <f t="shared" si="19"/>
        <v>7943.1161617379175</v>
      </c>
      <c r="O222" s="47">
        <v>2112.3287671232879</v>
      </c>
      <c r="P222" s="63" t="s">
        <v>40</v>
      </c>
      <c r="Q222" s="34"/>
    </row>
    <row r="223" spans="2:17" ht="15.95">
      <c r="B223" s="39"/>
      <c r="C223" s="46" t="s">
        <v>36</v>
      </c>
      <c r="D223" s="45">
        <v>244011046</v>
      </c>
      <c r="E223" s="45" t="str">
        <f t="shared" si="15"/>
        <v>4</v>
      </c>
      <c r="F223" s="45" t="str">
        <f t="shared" si="16"/>
        <v>4</v>
      </c>
      <c r="G223" s="45" t="str">
        <f t="shared" si="17"/>
        <v>011</v>
      </c>
      <c r="H223" s="45" t="str">
        <f t="shared" si="18"/>
        <v>046</v>
      </c>
      <c r="I223" s="45" t="s">
        <v>37</v>
      </c>
      <c r="J223" s="45" t="s">
        <v>38</v>
      </c>
      <c r="K223" s="45">
        <v>30</v>
      </c>
      <c r="L223" s="44" t="s">
        <v>38</v>
      </c>
      <c r="M223" s="54">
        <v>0.26951900000000001</v>
      </c>
      <c r="N223" s="47">
        <f t="shared" si="19"/>
        <v>3872.9574406196075</v>
      </c>
      <c r="O223" s="47">
        <v>1043.8356164383561</v>
      </c>
      <c r="P223" s="63" t="s">
        <v>40</v>
      </c>
      <c r="Q223" s="34"/>
    </row>
    <row r="224" spans="2:17" ht="15.95">
      <c r="B224" s="39"/>
      <c r="C224" s="46" t="s">
        <v>36</v>
      </c>
      <c r="D224" s="45">
        <v>244017024</v>
      </c>
      <c r="E224" s="45" t="str">
        <f t="shared" si="15"/>
        <v>4</v>
      </c>
      <c r="F224" s="45" t="str">
        <f t="shared" si="16"/>
        <v>4</v>
      </c>
      <c r="G224" s="45" t="str">
        <f t="shared" si="17"/>
        <v>017</v>
      </c>
      <c r="H224" s="45" t="str">
        <f t="shared" si="18"/>
        <v>024</v>
      </c>
      <c r="I224" s="45" t="s">
        <v>37</v>
      </c>
      <c r="J224" s="45" t="s">
        <v>38</v>
      </c>
      <c r="K224" s="45">
        <v>30</v>
      </c>
      <c r="L224" s="44" t="s">
        <v>38</v>
      </c>
      <c r="M224" s="54">
        <v>0.23116700000000001</v>
      </c>
      <c r="N224" s="47">
        <f t="shared" si="19"/>
        <v>7786.5785341333321</v>
      </c>
      <c r="O224" s="47">
        <v>1800</v>
      </c>
      <c r="P224" s="63" t="s">
        <v>40</v>
      </c>
      <c r="Q224" s="34"/>
    </row>
    <row r="225" spans="2:17" ht="15.95">
      <c r="B225" s="39"/>
      <c r="C225" s="46" t="s">
        <v>36</v>
      </c>
      <c r="D225" s="45">
        <v>244011047</v>
      </c>
      <c r="E225" s="45" t="str">
        <f t="shared" si="15"/>
        <v>4</v>
      </c>
      <c r="F225" s="45" t="str">
        <f t="shared" si="16"/>
        <v>4</v>
      </c>
      <c r="G225" s="45" t="str">
        <f t="shared" si="17"/>
        <v>011</v>
      </c>
      <c r="H225" s="45" t="str">
        <f t="shared" si="18"/>
        <v>047</v>
      </c>
      <c r="I225" s="45" t="s">
        <v>37</v>
      </c>
      <c r="J225" s="45" t="s">
        <v>38</v>
      </c>
      <c r="K225" s="45">
        <v>30</v>
      </c>
      <c r="L225" s="44" t="s">
        <v>38</v>
      </c>
      <c r="M225" s="54">
        <v>0.20952299999999999</v>
      </c>
      <c r="N225" s="47">
        <f t="shared" si="19"/>
        <v>5282.7103232986028</v>
      </c>
      <c r="O225" s="47">
        <v>1106.8493150684931</v>
      </c>
      <c r="P225" s="63" t="s">
        <v>40</v>
      </c>
      <c r="Q225" s="34"/>
    </row>
    <row r="226" spans="2:17" ht="15.95">
      <c r="B226" s="39"/>
      <c r="C226" s="46" t="s">
        <v>36</v>
      </c>
      <c r="D226" s="45">
        <v>244011049</v>
      </c>
      <c r="E226" s="45" t="str">
        <f t="shared" si="15"/>
        <v>4</v>
      </c>
      <c r="F226" s="45" t="str">
        <f t="shared" si="16"/>
        <v>4</v>
      </c>
      <c r="G226" s="45" t="str">
        <f t="shared" si="17"/>
        <v>011</v>
      </c>
      <c r="H226" s="45" t="str">
        <f t="shared" si="18"/>
        <v>049</v>
      </c>
      <c r="I226" s="45" t="s">
        <v>37</v>
      </c>
      <c r="J226" s="45" t="s">
        <v>38</v>
      </c>
      <c r="K226" s="45">
        <v>30</v>
      </c>
      <c r="L226" s="44" t="s">
        <v>38</v>
      </c>
      <c r="M226" s="54">
        <v>0.24285100000000001</v>
      </c>
      <c r="N226" s="47">
        <f t="shared" si="19"/>
        <v>4535.1670901651578</v>
      </c>
      <c r="O226" s="47">
        <v>1101.3698630136987</v>
      </c>
      <c r="P226" s="63" t="s">
        <v>40</v>
      </c>
      <c r="Q226" s="34"/>
    </row>
    <row r="227" spans="2:17" ht="15.95">
      <c r="B227" s="39"/>
      <c r="C227" s="46" t="s">
        <v>36</v>
      </c>
      <c r="D227" s="45">
        <v>244012077</v>
      </c>
      <c r="E227" s="45" t="str">
        <f t="shared" si="15"/>
        <v>4</v>
      </c>
      <c r="F227" s="45" t="str">
        <f t="shared" si="16"/>
        <v>4</v>
      </c>
      <c r="G227" s="45" t="str">
        <f t="shared" si="17"/>
        <v>012</v>
      </c>
      <c r="H227" s="45" t="str">
        <f t="shared" si="18"/>
        <v>077</v>
      </c>
      <c r="I227" s="45" t="s">
        <v>37</v>
      </c>
      <c r="J227" s="45" t="s">
        <v>38</v>
      </c>
      <c r="K227" s="45">
        <v>30</v>
      </c>
      <c r="L227" s="44" t="s">
        <v>38</v>
      </c>
      <c r="M227" s="54">
        <v>0.25623400000000002</v>
      </c>
      <c r="N227" s="47">
        <f t="shared" si="19"/>
        <v>3507.0682929911773</v>
      </c>
      <c r="O227" s="47">
        <v>898.63013698630141</v>
      </c>
      <c r="P227" s="63" t="s">
        <v>40</v>
      </c>
      <c r="Q227" s="34"/>
    </row>
    <row r="228" spans="2:17" ht="15.95">
      <c r="B228" s="39"/>
      <c r="C228" s="46" t="s">
        <v>36</v>
      </c>
      <c r="D228" s="45">
        <v>244012024</v>
      </c>
      <c r="E228" s="45" t="str">
        <f t="shared" si="15"/>
        <v>4</v>
      </c>
      <c r="F228" s="45" t="str">
        <f t="shared" si="16"/>
        <v>4</v>
      </c>
      <c r="G228" s="45" t="str">
        <f t="shared" si="17"/>
        <v>012</v>
      </c>
      <c r="H228" s="45" t="str">
        <f t="shared" si="18"/>
        <v>024</v>
      </c>
      <c r="I228" s="45" t="s">
        <v>37</v>
      </c>
      <c r="J228" s="45" t="s">
        <v>38</v>
      </c>
      <c r="K228" s="45">
        <v>30</v>
      </c>
      <c r="L228" s="44" t="s">
        <v>38</v>
      </c>
      <c r="M228" s="54">
        <v>0.275229</v>
      </c>
      <c r="N228" s="47">
        <f t="shared" si="19"/>
        <v>2180.0028340036843</v>
      </c>
      <c r="O228" s="47">
        <v>600</v>
      </c>
      <c r="P228" s="63" t="s">
        <v>40</v>
      </c>
      <c r="Q228" s="34"/>
    </row>
    <row r="229" spans="2:17" ht="15.95">
      <c r="B229" s="39"/>
      <c r="C229" s="46" t="s">
        <v>36</v>
      </c>
      <c r="D229" s="45">
        <v>244011078</v>
      </c>
      <c r="E229" s="45" t="str">
        <f t="shared" si="15"/>
        <v>4</v>
      </c>
      <c r="F229" s="45" t="str">
        <f t="shared" si="16"/>
        <v>4</v>
      </c>
      <c r="G229" s="45" t="str">
        <f t="shared" si="17"/>
        <v>011</v>
      </c>
      <c r="H229" s="45" t="str">
        <f t="shared" si="18"/>
        <v>078</v>
      </c>
      <c r="I229" s="45" t="s">
        <v>37</v>
      </c>
      <c r="J229" s="45" t="s">
        <v>38</v>
      </c>
      <c r="K229" s="45">
        <v>500</v>
      </c>
      <c r="L229" s="44" t="s">
        <v>38</v>
      </c>
      <c r="M229" s="54">
        <v>0.23630300000000001</v>
      </c>
      <c r="N229" s="47">
        <f t="shared" si="19"/>
        <v>4556.4903059509334</v>
      </c>
      <c r="O229" s="47">
        <v>1076.7123287671234</v>
      </c>
      <c r="P229" s="63" t="s">
        <v>40</v>
      </c>
      <c r="Q229" s="34"/>
    </row>
    <row r="230" spans="2:17" ht="15.95">
      <c r="B230" s="39"/>
      <c r="C230" s="46" t="s">
        <v>36</v>
      </c>
      <c r="D230" s="45">
        <v>244012066</v>
      </c>
      <c r="E230" s="45" t="str">
        <f t="shared" si="15"/>
        <v>4</v>
      </c>
      <c r="F230" s="45" t="str">
        <f t="shared" si="16"/>
        <v>4</v>
      </c>
      <c r="G230" s="45" t="str">
        <f t="shared" si="17"/>
        <v>012</v>
      </c>
      <c r="H230" s="45" t="str">
        <f t="shared" si="18"/>
        <v>066</v>
      </c>
      <c r="I230" s="45" t="s">
        <v>37</v>
      </c>
      <c r="J230" s="45" t="s">
        <v>38</v>
      </c>
      <c r="K230" s="45">
        <v>30</v>
      </c>
      <c r="L230" s="44" t="s">
        <v>38</v>
      </c>
      <c r="M230" s="54">
        <v>0.242114</v>
      </c>
      <c r="N230" s="47">
        <f t="shared" si="19"/>
        <v>4288.7076516994548</v>
      </c>
      <c r="O230" s="47">
        <v>1038.3561643835617</v>
      </c>
      <c r="P230" s="63" t="s">
        <v>40</v>
      </c>
      <c r="Q230" s="34"/>
    </row>
    <row r="231" spans="2:17" ht="15.95">
      <c r="B231" s="39"/>
      <c r="C231" s="46" t="s">
        <v>36</v>
      </c>
      <c r="D231" s="45">
        <v>244012047</v>
      </c>
      <c r="E231" s="45" t="str">
        <f t="shared" si="15"/>
        <v>4</v>
      </c>
      <c r="F231" s="45" t="str">
        <f t="shared" si="16"/>
        <v>4</v>
      </c>
      <c r="G231" s="45" t="str">
        <f t="shared" si="17"/>
        <v>012</v>
      </c>
      <c r="H231" s="45" t="str">
        <f t="shared" si="18"/>
        <v>047</v>
      </c>
      <c r="I231" s="45" t="s">
        <v>37</v>
      </c>
      <c r="J231" s="45" t="s">
        <v>38</v>
      </c>
      <c r="K231" s="45">
        <v>30</v>
      </c>
      <c r="L231" s="44" t="s">
        <v>38</v>
      </c>
      <c r="M231" s="54">
        <v>0.234676</v>
      </c>
      <c r="N231" s="47">
        <f t="shared" si="19"/>
        <v>7518.3809236727902</v>
      </c>
      <c r="O231" s="47">
        <v>1764.3835616438357</v>
      </c>
      <c r="P231" s="63" t="s">
        <v>40</v>
      </c>
      <c r="Q231" s="34"/>
    </row>
    <row r="232" spans="2:17" ht="15.95">
      <c r="B232" s="39"/>
      <c r="C232" s="46" t="s">
        <v>36</v>
      </c>
      <c r="D232" s="45">
        <v>244019084</v>
      </c>
      <c r="E232" s="45" t="str">
        <f t="shared" si="15"/>
        <v>4</v>
      </c>
      <c r="F232" s="45" t="str">
        <f t="shared" si="16"/>
        <v>4</v>
      </c>
      <c r="G232" s="45" t="str">
        <f t="shared" si="17"/>
        <v>019</v>
      </c>
      <c r="H232" s="45" t="str">
        <f t="shared" si="18"/>
        <v>084</v>
      </c>
      <c r="I232" s="45" t="s">
        <v>37</v>
      </c>
      <c r="J232" s="45" t="s">
        <v>38</v>
      </c>
      <c r="K232" s="45">
        <v>30</v>
      </c>
      <c r="L232" s="44" t="s">
        <v>38</v>
      </c>
      <c r="M232" s="54">
        <v>0.25181999999999999</v>
      </c>
      <c r="N232" s="47">
        <f t="shared" si="19"/>
        <v>5156.9777499257461</v>
      </c>
      <c r="O232" s="47">
        <v>1298.6301369863013</v>
      </c>
      <c r="P232" s="63" t="s">
        <v>40</v>
      </c>
      <c r="Q232" s="34"/>
    </row>
    <row r="233" spans="2:17" ht="15.95">
      <c r="B233" s="39"/>
      <c r="C233" s="46" t="s">
        <v>36</v>
      </c>
      <c r="D233" s="45">
        <v>244011056</v>
      </c>
      <c r="E233" s="45" t="str">
        <f t="shared" si="15"/>
        <v>4</v>
      </c>
      <c r="F233" s="45" t="str">
        <f t="shared" si="16"/>
        <v>4</v>
      </c>
      <c r="G233" s="45" t="str">
        <f t="shared" si="17"/>
        <v>011</v>
      </c>
      <c r="H233" s="45" t="str">
        <f t="shared" si="18"/>
        <v>056</v>
      </c>
      <c r="I233" s="45" t="s">
        <v>37</v>
      </c>
      <c r="J233" s="45" t="s">
        <v>38</v>
      </c>
      <c r="K233" s="45">
        <v>30</v>
      </c>
      <c r="L233" s="44" t="s">
        <v>38</v>
      </c>
      <c r="M233" s="54">
        <v>0.23263300000000001</v>
      </c>
      <c r="N233" s="47">
        <f t="shared" si="19"/>
        <v>5488.0963954689287</v>
      </c>
      <c r="O233" s="47">
        <v>1276.7123287671234</v>
      </c>
      <c r="P233" s="63" t="s">
        <v>40</v>
      </c>
      <c r="Q233" s="34"/>
    </row>
    <row r="234" spans="2:17" ht="15.95">
      <c r="B234" s="39"/>
      <c r="C234" s="46" t="s">
        <v>36</v>
      </c>
      <c r="D234" s="45">
        <v>244011131</v>
      </c>
      <c r="E234" s="45" t="str">
        <f t="shared" si="15"/>
        <v>4</v>
      </c>
      <c r="F234" s="45" t="str">
        <f t="shared" si="16"/>
        <v>4</v>
      </c>
      <c r="G234" s="45" t="str">
        <f t="shared" si="17"/>
        <v>011</v>
      </c>
      <c r="H234" s="45" t="str">
        <f t="shared" si="18"/>
        <v>131</v>
      </c>
      <c r="I234" s="45" t="s">
        <v>37</v>
      </c>
      <c r="J234" s="45" t="s">
        <v>38</v>
      </c>
      <c r="K234" s="45">
        <v>30</v>
      </c>
      <c r="L234" s="44" t="s">
        <v>38</v>
      </c>
      <c r="M234" s="54">
        <v>0.230744</v>
      </c>
      <c r="N234" s="47">
        <f t="shared" si="19"/>
        <v>4974.9731541424781</v>
      </c>
      <c r="O234" s="47">
        <v>1147.9452054794519</v>
      </c>
      <c r="P234" s="63" t="s">
        <v>40</v>
      </c>
      <c r="Q234" s="34"/>
    </row>
    <row r="235" spans="2:17" s="107" customFormat="1" ht="15.95">
      <c r="B235" s="99"/>
      <c r="C235" s="100" t="s">
        <v>36</v>
      </c>
      <c r="D235" s="101">
        <v>244018008</v>
      </c>
      <c r="E235" s="101" t="str">
        <f t="shared" si="15"/>
        <v>4</v>
      </c>
      <c r="F235" s="101" t="str">
        <f t="shared" si="16"/>
        <v>4</v>
      </c>
      <c r="G235" s="101" t="str">
        <f t="shared" si="17"/>
        <v>018</v>
      </c>
      <c r="H235" s="101" t="str">
        <f t="shared" si="18"/>
        <v>008</v>
      </c>
      <c r="I235" s="101" t="s">
        <v>37</v>
      </c>
      <c r="J235" s="101" t="s">
        <v>38</v>
      </c>
      <c r="K235" s="101">
        <v>30</v>
      </c>
      <c r="L235" s="102" t="s">
        <v>38</v>
      </c>
      <c r="M235" s="103">
        <v>0.45322800000000002</v>
      </c>
      <c r="N235" s="104">
        <f t="shared" si="19"/>
        <v>13734.053355588303</v>
      </c>
      <c r="O235" s="104">
        <v>6224.6575342465758</v>
      </c>
      <c r="P235" s="105" t="s">
        <v>40</v>
      </c>
      <c r="Q235" s="106"/>
    </row>
    <row r="236" spans="2:17" ht="15.95">
      <c r="B236" s="39"/>
      <c r="C236" s="46" t="s">
        <v>36</v>
      </c>
      <c r="D236" s="45">
        <v>244011058</v>
      </c>
      <c r="E236" s="45" t="str">
        <f t="shared" si="15"/>
        <v>4</v>
      </c>
      <c r="F236" s="45" t="str">
        <f t="shared" si="16"/>
        <v>4</v>
      </c>
      <c r="G236" s="45" t="str">
        <f t="shared" si="17"/>
        <v>011</v>
      </c>
      <c r="H236" s="45" t="str">
        <f t="shared" si="18"/>
        <v>058</v>
      </c>
      <c r="I236" s="45" t="s">
        <v>37</v>
      </c>
      <c r="J236" s="45" t="s">
        <v>38</v>
      </c>
      <c r="K236" s="45">
        <v>30</v>
      </c>
      <c r="L236" s="44" t="s">
        <v>38</v>
      </c>
      <c r="M236" s="54">
        <v>0.283412</v>
      </c>
      <c r="N236" s="47">
        <f t="shared" si="19"/>
        <v>6525.1826616133076</v>
      </c>
      <c r="O236" s="47">
        <v>1849.3150684931506</v>
      </c>
      <c r="P236" s="63" t="s">
        <v>40</v>
      </c>
      <c r="Q236" s="34"/>
    </row>
    <row r="237" spans="2:17" ht="15.95">
      <c r="B237" s="39"/>
      <c r="C237" s="46" t="s">
        <v>36</v>
      </c>
      <c r="D237" s="45">
        <v>244017028</v>
      </c>
      <c r="E237" s="45" t="str">
        <f t="shared" si="15"/>
        <v>4</v>
      </c>
      <c r="F237" s="45" t="str">
        <f t="shared" si="16"/>
        <v>4</v>
      </c>
      <c r="G237" s="45" t="str">
        <f t="shared" si="17"/>
        <v>017</v>
      </c>
      <c r="H237" s="45" t="str">
        <f t="shared" si="18"/>
        <v>028</v>
      </c>
      <c r="I237" s="45" t="s">
        <v>37</v>
      </c>
      <c r="J237" s="45" t="s">
        <v>38</v>
      </c>
      <c r="K237" s="45">
        <v>30</v>
      </c>
      <c r="L237" s="44" t="s">
        <v>38</v>
      </c>
      <c r="M237" s="54">
        <v>0.28451100000000001</v>
      </c>
      <c r="N237" s="47">
        <f t="shared" si="19"/>
        <v>8137.0087383288683</v>
      </c>
      <c r="O237" s="47">
        <v>2315.0684931506848</v>
      </c>
      <c r="P237" s="63" t="s">
        <v>40</v>
      </c>
      <c r="Q237" s="34"/>
    </row>
    <row r="238" spans="2:17" ht="15.95">
      <c r="B238" s="39"/>
      <c r="C238" s="46" t="s">
        <v>36</v>
      </c>
      <c r="D238" s="45">
        <v>244011060</v>
      </c>
      <c r="E238" s="45" t="str">
        <f t="shared" si="15"/>
        <v>4</v>
      </c>
      <c r="F238" s="45" t="str">
        <f t="shared" si="16"/>
        <v>4</v>
      </c>
      <c r="G238" s="45" t="str">
        <f t="shared" si="17"/>
        <v>011</v>
      </c>
      <c r="H238" s="45" t="str">
        <f t="shared" si="18"/>
        <v>060</v>
      </c>
      <c r="I238" s="45" t="s">
        <v>37</v>
      </c>
      <c r="J238" s="45" t="s">
        <v>38</v>
      </c>
      <c r="K238" s="45">
        <v>30</v>
      </c>
      <c r="L238" s="44" t="s">
        <v>38</v>
      </c>
      <c r="M238" s="54">
        <v>0.246028</v>
      </c>
      <c r="N238" s="47">
        <f t="shared" si="19"/>
        <v>1013.3605463327373</v>
      </c>
      <c r="O238" s="47">
        <v>249.31506849315068</v>
      </c>
      <c r="P238" s="63" t="s">
        <v>40</v>
      </c>
      <c r="Q238" s="34"/>
    </row>
    <row r="239" spans="2:17" ht="15.95">
      <c r="B239" s="39"/>
      <c r="C239" s="46" t="s">
        <v>36</v>
      </c>
      <c r="D239" s="45">
        <v>244011125</v>
      </c>
      <c r="E239" s="45" t="str">
        <f t="shared" si="15"/>
        <v>4</v>
      </c>
      <c r="F239" s="45" t="str">
        <f t="shared" si="16"/>
        <v>4</v>
      </c>
      <c r="G239" s="45" t="str">
        <f t="shared" si="17"/>
        <v>011</v>
      </c>
      <c r="H239" s="45" t="str">
        <f t="shared" si="18"/>
        <v>125</v>
      </c>
      <c r="I239" s="45" t="s">
        <v>37</v>
      </c>
      <c r="J239" s="45" t="s">
        <v>38</v>
      </c>
      <c r="K239" s="45">
        <v>30</v>
      </c>
      <c r="L239" s="44" t="s">
        <v>38</v>
      </c>
      <c r="M239" s="54">
        <v>0.25594800000000001</v>
      </c>
      <c r="N239" s="47">
        <f t="shared" si="19"/>
        <v>8509.8621273884619</v>
      </c>
      <c r="O239" s="47">
        <v>2178.0821917808221</v>
      </c>
      <c r="P239" s="63" t="s">
        <v>40</v>
      </c>
      <c r="Q239" s="34"/>
    </row>
    <row r="240" spans="2:17" ht="15.95">
      <c r="B240" s="39"/>
      <c r="C240" s="46" t="s">
        <v>36</v>
      </c>
      <c r="D240" s="45">
        <v>244011061</v>
      </c>
      <c r="E240" s="45" t="str">
        <f t="shared" si="15"/>
        <v>4</v>
      </c>
      <c r="F240" s="45" t="str">
        <f t="shared" si="16"/>
        <v>4</v>
      </c>
      <c r="G240" s="45" t="str">
        <f t="shared" si="17"/>
        <v>011</v>
      </c>
      <c r="H240" s="45" t="str">
        <f t="shared" si="18"/>
        <v>061</v>
      </c>
      <c r="I240" s="45" t="s">
        <v>37</v>
      </c>
      <c r="J240" s="45" t="s">
        <v>38</v>
      </c>
      <c r="K240" s="45">
        <v>30</v>
      </c>
      <c r="L240" s="44" t="s">
        <v>38</v>
      </c>
      <c r="M240" s="54">
        <v>0.25875999999999999</v>
      </c>
      <c r="N240" s="47">
        <f t="shared" si="19"/>
        <v>4573.9745085624381</v>
      </c>
      <c r="O240" s="47">
        <v>1183.5616438356165</v>
      </c>
      <c r="P240" s="63" t="s">
        <v>40</v>
      </c>
      <c r="Q240" s="34"/>
    </row>
    <row r="241" spans="2:17" ht="15.95">
      <c r="B241" s="39"/>
      <c r="C241" s="46" t="s">
        <v>36</v>
      </c>
      <c r="D241" s="45">
        <v>244011062</v>
      </c>
      <c r="E241" s="45" t="str">
        <f t="shared" si="15"/>
        <v>4</v>
      </c>
      <c r="F241" s="45" t="str">
        <f t="shared" si="16"/>
        <v>4</v>
      </c>
      <c r="G241" s="45" t="str">
        <f t="shared" si="17"/>
        <v>011</v>
      </c>
      <c r="H241" s="45" t="str">
        <f t="shared" si="18"/>
        <v>062</v>
      </c>
      <c r="I241" s="45" t="s">
        <v>37</v>
      </c>
      <c r="J241" s="45" t="s">
        <v>38</v>
      </c>
      <c r="K241" s="45">
        <v>30</v>
      </c>
      <c r="L241" s="44" t="s">
        <v>38</v>
      </c>
      <c r="M241" s="54">
        <v>0.23191700000000001</v>
      </c>
      <c r="N241" s="47">
        <f t="shared" si="19"/>
        <v>8044.9187625639088</v>
      </c>
      <c r="O241" s="47">
        <v>1865.7534246575342</v>
      </c>
      <c r="P241" s="63" t="s">
        <v>40</v>
      </c>
      <c r="Q241" s="34"/>
    </row>
    <row r="242" spans="2:17" ht="15.95">
      <c r="B242" s="39"/>
      <c r="C242" s="46" t="s">
        <v>36</v>
      </c>
      <c r="D242" s="45">
        <v>244011063</v>
      </c>
      <c r="E242" s="45" t="str">
        <f t="shared" si="15"/>
        <v>4</v>
      </c>
      <c r="F242" s="45" t="str">
        <f t="shared" si="16"/>
        <v>4</v>
      </c>
      <c r="G242" s="45" t="str">
        <f t="shared" si="17"/>
        <v>011</v>
      </c>
      <c r="H242" s="45" t="str">
        <f t="shared" si="18"/>
        <v>063</v>
      </c>
      <c r="I242" s="45" t="s">
        <v>37</v>
      </c>
      <c r="J242" s="45" t="s">
        <v>38</v>
      </c>
      <c r="K242" s="45">
        <v>30</v>
      </c>
      <c r="L242" s="44" t="s">
        <v>38</v>
      </c>
      <c r="M242" s="54">
        <v>0.240979</v>
      </c>
      <c r="N242" s="47">
        <f t="shared" si="19"/>
        <v>3763.188141159575</v>
      </c>
      <c r="O242" s="47">
        <v>906.84931506849318</v>
      </c>
      <c r="P242" s="63" t="s">
        <v>40</v>
      </c>
      <c r="Q242" s="34"/>
    </row>
    <row r="243" spans="2:17" ht="15.95">
      <c r="B243" s="39"/>
      <c r="C243" s="46" t="s">
        <v>36</v>
      </c>
      <c r="D243" s="45">
        <v>244011064</v>
      </c>
      <c r="E243" s="45" t="str">
        <f t="shared" si="15"/>
        <v>4</v>
      </c>
      <c r="F243" s="45" t="str">
        <f t="shared" si="16"/>
        <v>4</v>
      </c>
      <c r="G243" s="45" t="str">
        <f t="shared" si="17"/>
        <v>011</v>
      </c>
      <c r="H243" s="45" t="str">
        <f t="shared" si="18"/>
        <v>064</v>
      </c>
      <c r="I243" s="45" t="s">
        <v>37</v>
      </c>
      <c r="J243" s="45" t="s">
        <v>38</v>
      </c>
      <c r="K243" s="45">
        <v>30</v>
      </c>
      <c r="L243" s="44" t="s">
        <v>38</v>
      </c>
      <c r="M243" s="54">
        <v>0.29076600000000002</v>
      </c>
      <c r="N243" s="47">
        <f t="shared" si="19"/>
        <v>3241.3203518453242</v>
      </c>
      <c r="O243" s="47">
        <v>942.46575342465758</v>
      </c>
      <c r="P243" s="63" t="s">
        <v>40</v>
      </c>
      <c r="Q243" s="34"/>
    </row>
    <row r="244" spans="2:17" ht="15.95">
      <c r="B244" s="39"/>
      <c r="C244" s="46" t="s">
        <v>36</v>
      </c>
      <c r="D244" s="45">
        <v>244011077</v>
      </c>
      <c r="E244" s="45" t="str">
        <f t="shared" si="15"/>
        <v>4</v>
      </c>
      <c r="F244" s="45" t="str">
        <f t="shared" si="16"/>
        <v>4</v>
      </c>
      <c r="G244" s="45" t="str">
        <f t="shared" si="17"/>
        <v>011</v>
      </c>
      <c r="H244" s="45" t="str">
        <f t="shared" si="18"/>
        <v>077</v>
      </c>
      <c r="I244" s="45" t="s">
        <v>37</v>
      </c>
      <c r="J244" s="45" t="s">
        <v>38</v>
      </c>
      <c r="K244" s="45">
        <v>500</v>
      </c>
      <c r="L244" s="44" t="s">
        <v>38</v>
      </c>
      <c r="M244" s="54">
        <v>0.23194400000000001</v>
      </c>
      <c r="N244" s="47">
        <f t="shared" si="19"/>
        <v>7382.5094295316439</v>
      </c>
      <c r="O244" s="47">
        <v>1712.3287671232877</v>
      </c>
      <c r="P244" s="63" t="s">
        <v>40</v>
      </c>
      <c r="Q244" s="34"/>
    </row>
    <row r="245" spans="2:17" ht="15.95">
      <c r="B245" s="39"/>
      <c r="C245" s="46" t="s">
        <v>36</v>
      </c>
      <c r="D245" s="45">
        <v>244011067</v>
      </c>
      <c r="E245" s="45" t="str">
        <f t="shared" si="15"/>
        <v>4</v>
      </c>
      <c r="F245" s="45" t="str">
        <f t="shared" si="16"/>
        <v>4</v>
      </c>
      <c r="G245" s="45" t="str">
        <f t="shared" si="17"/>
        <v>011</v>
      </c>
      <c r="H245" s="45" t="str">
        <f t="shared" si="18"/>
        <v>067</v>
      </c>
      <c r="I245" s="45" t="s">
        <v>37</v>
      </c>
      <c r="J245" s="45" t="s">
        <v>38</v>
      </c>
      <c r="K245" s="45">
        <v>30</v>
      </c>
      <c r="L245" s="44" t="s">
        <v>38</v>
      </c>
      <c r="M245" s="54">
        <v>0.23649700000000001</v>
      </c>
      <c r="N245" s="47">
        <f t="shared" si="19"/>
        <v>3649.1528375841426</v>
      </c>
      <c r="O245" s="47">
        <v>863.01369863013701</v>
      </c>
      <c r="P245" s="63" t="s">
        <v>40</v>
      </c>
      <c r="Q245" s="34"/>
    </row>
    <row r="246" spans="2:17" ht="15.95">
      <c r="B246" s="39"/>
      <c r="C246" s="46" t="s">
        <v>36</v>
      </c>
      <c r="D246" s="45">
        <v>244011086</v>
      </c>
      <c r="E246" s="45" t="str">
        <f t="shared" si="15"/>
        <v>4</v>
      </c>
      <c r="F246" s="45" t="str">
        <f t="shared" si="16"/>
        <v>4</v>
      </c>
      <c r="G246" s="45" t="str">
        <f t="shared" si="17"/>
        <v>011</v>
      </c>
      <c r="H246" s="45" t="str">
        <f t="shared" si="18"/>
        <v>086</v>
      </c>
      <c r="I246" s="45" t="s">
        <v>37</v>
      </c>
      <c r="J246" s="45" t="s">
        <v>38</v>
      </c>
      <c r="K246" s="45">
        <v>30</v>
      </c>
      <c r="L246" s="44" t="s">
        <v>38</v>
      </c>
      <c r="M246" s="54">
        <v>0.24098</v>
      </c>
      <c r="N246" s="47">
        <f t="shared" si="19"/>
        <v>2876.3826248298897</v>
      </c>
      <c r="O246" s="47">
        <v>693.15068493150682</v>
      </c>
      <c r="P246" s="63" t="s">
        <v>40</v>
      </c>
      <c r="Q246" s="34"/>
    </row>
    <row r="247" spans="2:17" ht="15.95">
      <c r="B247" s="39"/>
      <c r="C247" s="46" t="s">
        <v>36</v>
      </c>
      <c r="D247" s="45">
        <v>244011088</v>
      </c>
      <c r="E247" s="45" t="str">
        <f t="shared" si="15"/>
        <v>4</v>
      </c>
      <c r="F247" s="45" t="str">
        <f t="shared" si="16"/>
        <v>4</v>
      </c>
      <c r="G247" s="45" t="str">
        <f t="shared" si="17"/>
        <v>011</v>
      </c>
      <c r="H247" s="45" t="str">
        <f t="shared" si="18"/>
        <v>088</v>
      </c>
      <c r="I247" s="45" t="s">
        <v>37</v>
      </c>
      <c r="J247" s="45" t="s">
        <v>38</v>
      </c>
      <c r="K247" s="45">
        <v>30</v>
      </c>
      <c r="L247" s="44" t="s">
        <v>38</v>
      </c>
      <c r="M247" s="54">
        <v>0.230486</v>
      </c>
      <c r="N247" s="47">
        <f t="shared" si="19"/>
        <v>7857.1319043655103</v>
      </c>
      <c r="O247" s="47">
        <v>1810.958904109589</v>
      </c>
      <c r="P247" s="63" t="s">
        <v>40</v>
      </c>
      <c r="Q247" s="34"/>
    </row>
    <row r="248" spans="2:17" ht="15.95">
      <c r="B248" s="39"/>
      <c r="C248" s="46" t="s">
        <v>36</v>
      </c>
      <c r="D248" s="45">
        <v>244011071</v>
      </c>
      <c r="E248" s="45" t="str">
        <f t="shared" si="15"/>
        <v>4</v>
      </c>
      <c r="F248" s="45" t="str">
        <f t="shared" si="16"/>
        <v>4</v>
      </c>
      <c r="G248" s="45" t="str">
        <f t="shared" si="17"/>
        <v>011</v>
      </c>
      <c r="H248" s="45" t="str">
        <f t="shared" si="18"/>
        <v>071</v>
      </c>
      <c r="I248" s="45" t="s">
        <v>37</v>
      </c>
      <c r="J248" s="45" t="s">
        <v>38</v>
      </c>
      <c r="K248" s="45">
        <v>30</v>
      </c>
      <c r="L248" s="44" t="s">
        <v>38</v>
      </c>
      <c r="M248" s="54">
        <v>0.25692199999999998</v>
      </c>
      <c r="N248" s="47">
        <f t="shared" si="19"/>
        <v>4596.0327173547585</v>
      </c>
      <c r="O248" s="47">
        <v>1180.8219178082193</v>
      </c>
      <c r="P248" s="63" t="s">
        <v>40</v>
      </c>
      <c r="Q248" s="34"/>
    </row>
    <row r="249" spans="2:17" s="107" customFormat="1" ht="15.95">
      <c r="B249" s="99"/>
      <c r="C249" s="100" t="s">
        <v>36</v>
      </c>
      <c r="D249" s="101">
        <v>244011073</v>
      </c>
      <c r="E249" s="101" t="str">
        <f t="shared" si="15"/>
        <v>4</v>
      </c>
      <c r="F249" s="101" t="str">
        <f t="shared" si="16"/>
        <v>4</v>
      </c>
      <c r="G249" s="101" t="str">
        <f t="shared" si="17"/>
        <v>011</v>
      </c>
      <c r="H249" s="101" t="str">
        <f t="shared" si="18"/>
        <v>073</v>
      </c>
      <c r="I249" s="101" t="s">
        <v>37</v>
      </c>
      <c r="J249" s="101" t="s">
        <v>38</v>
      </c>
      <c r="K249" s="101">
        <v>30</v>
      </c>
      <c r="L249" s="102" t="s">
        <v>38</v>
      </c>
      <c r="M249" s="103">
        <v>0.257494</v>
      </c>
      <c r="N249" s="104">
        <f t="shared" si="19"/>
        <v>66020.955828096965</v>
      </c>
      <c r="O249" s="104">
        <v>17000</v>
      </c>
      <c r="P249" s="105" t="s">
        <v>40</v>
      </c>
      <c r="Q249" s="106"/>
    </row>
    <row r="250" spans="2:17" ht="15.95">
      <c r="B250" s="39"/>
      <c r="C250" s="46" t="s">
        <v>36</v>
      </c>
      <c r="D250" s="45">
        <v>244011089</v>
      </c>
      <c r="E250" s="45" t="str">
        <f t="shared" si="15"/>
        <v>4</v>
      </c>
      <c r="F250" s="45" t="str">
        <f t="shared" si="16"/>
        <v>4</v>
      </c>
      <c r="G250" s="45" t="str">
        <f t="shared" si="17"/>
        <v>011</v>
      </c>
      <c r="H250" s="45" t="str">
        <f t="shared" si="18"/>
        <v>089</v>
      </c>
      <c r="I250" s="45" t="s">
        <v>37</v>
      </c>
      <c r="J250" s="45" t="s">
        <v>38</v>
      </c>
      <c r="K250" s="45">
        <v>30</v>
      </c>
      <c r="L250" s="44" t="s">
        <v>38</v>
      </c>
      <c r="M250" s="54">
        <v>0.29012399999999999</v>
      </c>
      <c r="N250" s="47">
        <f t="shared" si="19"/>
        <v>8461.1908030633276</v>
      </c>
      <c r="O250" s="47">
        <v>2454.794520547945</v>
      </c>
      <c r="P250" s="63" t="s">
        <v>40</v>
      </c>
      <c r="Q250" s="34"/>
    </row>
    <row r="251" spans="2:17" ht="15.95">
      <c r="B251" s="39"/>
      <c r="C251" s="46" t="s">
        <v>36</v>
      </c>
      <c r="D251" s="45">
        <v>244011076</v>
      </c>
      <c r="E251" s="45" t="str">
        <f t="shared" si="15"/>
        <v>4</v>
      </c>
      <c r="F251" s="45" t="str">
        <f t="shared" si="16"/>
        <v>4</v>
      </c>
      <c r="G251" s="45" t="str">
        <f t="shared" si="17"/>
        <v>011</v>
      </c>
      <c r="H251" s="45" t="str">
        <f t="shared" si="18"/>
        <v>076</v>
      </c>
      <c r="I251" s="45" t="s">
        <v>37</v>
      </c>
      <c r="J251" s="45" t="s">
        <v>38</v>
      </c>
      <c r="K251" s="45">
        <v>500</v>
      </c>
      <c r="L251" s="44" t="s">
        <v>38</v>
      </c>
      <c r="M251" s="54">
        <v>0.23888599999999999</v>
      </c>
      <c r="N251" s="47">
        <f t="shared" si="19"/>
        <v>2546.0645583340665</v>
      </c>
      <c r="O251" s="47">
        <v>608.21917808219177</v>
      </c>
      <c r="P251" s="63" t="s">
        <v>40</v>
      </c>
      <c r="Q251" s="34"/>
    </row>
    <row r="252" spans="2:17" ht="15.95">
      <c r="B252" s="39"/>
      <c r="C252" s="46" t="s">
        <v>36</v>
      </c>
      <c r="D252" s="45">
        <v>244011117</v>
      </c>
      <c r="E252" s="45" t="str">
        <f t="shared" si="15"/>
        <v>4</v>
      </c>
      <c r="F252" s="45" t="str">
        <f t="shared" si="16"/>
        <v>4</v>
      </c>
      <c r="G252" s="45" t="str">
        <f t="shared" si="17"/>
        <v>011</v>
      </c>
      <c r="H252" s="45" t="str">
        <f t="shared" si="18"/>
        <v>117</v>
      </c>
      <c r="I252" s="45" t="s">
        <v>37</v>
      </c>
      <c r="J252" s="45" t="s">
        <v>38</v>
      </c>
      <c r="K252" s="45">
        <v>30</v>
      </c>
      <c r="L252" s="44" t="s">
        <v>38</v>
      </c>
      <c r="M252" s="54">
        <v>0.225135</v>
      </c>
      <c r="N252" s="47">
        <f t="shared" si="19"/>
        <v>4721.6723238507429</v>
      </c>
      <c r="O252" s="47">
        <v>1063.013698630137</v>
      </c>
      <c r="P252" s="63" t="s">
        <v>40</v>
      </c>
      <c r="Q252" s="34"/>
    </row>
    <row r="253" spans="2:17" ht="15.95">
      <c r="B253" s="39"/>
      <c r="C253" s="46" t="s">
        <v>36</v>
      </c>
      <c r="D253" s="45">
        <v>244011103</v>
      </c>
      <c r="E253" s="45" t="str">
        <f t="shared" si="15"/>
        <v>4</v>
      </c>
      <c r="F253" s="45" t="str">
        <f t="shared" si="16"/>
        <v>4</v>
      </c>
      <c r="G253" s="45" t="str">
        <f t="shared" si="17"/>
        <v>011</v>
      </c>
      <c r="H253" s="45" t="str">
        <f t="shared" si="18"/>
        <v>103</v>
      </c>
      <c r="I253" s="45" t="s">
        <v>37</v>
      </c>
      <c r="J253" s="45" t="s">
        <v>38</v>
      </c>
      <c r="K253" s="45">
        <v>30</v>
      </c>
      <c r="L253" s="44" t="s">
        <v>38</v>
      </c>
      <c r="M253" s="54">
        <v>0.24000099999999999</v>
      </c>
      <c r="N253" s="47">
        <f t="shared" si="19"/>
        <v>6769.3781869516188</v>
      </c>
      <c r="O253" s="47">
        <v>1624.6575342465753</v>
      </c>
      <c r="P253" s="63" t="s">
        <v>40</v>
      </c>
      <c r="Q253" s="34"/>
    </row>
    <row r="254" spans="2:17" ht="15.95">
      <c r="B254" s="39"/>
      <c r="C254" s="46" t="s">
        <v>36</v>
      </c>
      <c r="D254" s="45">
        <v>244019083</v>
      </c>
      <c r="E254" s="45" t="str">
        <f t="shared" si="15"/>
        <v>4</v>
      </c>
      <c r="F254" s="45" t="str">
        <f t="shared" si="16"/>
        <v>4</v>
      </c>
      <c r="G254" s="45" t="str">
        <f t="shared" si="17"/>
        <v>019</v>
      </c>
      <c r="H254" s="45" t="str">
        <f t="shared" si="18"/>
        <v>083</v>
      </c>
      <c r="I254" s="45" t="s">
        <v>37</v>
      </c>
      <c r="J254" s="45" t="s">
        <v>38</v>
      </c>
      <c r="K254" s="45">
        <v>30</v>
      </c>
      <c r="L254" s="44" t="s">
        <v>38</v>
      </c>
      <c r="M254" s="54">
        <v>0.27353699999999997</v>
      </c>
      <c r="N254" s="47">
        <f t="shared" si="19"/>
        <v>3725.9240329161353</v>
      </c>
      <c r="O254" s="47">
        <v>1019.1780821917808</v>
      </c>
      <c r="P254" s="63" t="s">
        <v>40</v>
      </c>
      <c r="Q254" s="34"/>
    </row>
    <row r="255" spans="2:17" ht="15.95">
      <c r="B255" s="39"/>
      <c r="C255" s="46" t="s">
        <v>36</v>
      </c>
      <c r="D255" s="45">
        <v>244011080</v>
      </c>
      <c r="E255" s="45" t="str">
        <f t="shared" si="15"/>
        <v>4</v>
      </c>
      <c r="F255" s="45" t="str">
        <f t="shared" si="16"/>
        <v>4</v>
      </c>
      <c r="G255" s="45" t="str">
        <f t="shared" si="17"/>
        <v>011</v>
      </c>
      <c r="H255" s="45" t="str">
        <f t="shared" si="18"/>
        <v>080</v>
      </c>
      <c r="I255" s="45" t="s">
        <v>37</v>
      </c>
      <c r="J255" s="45" t="s">
        <v>38</v>
      </c>
      <c r="K255" s="45">
        <v>500</v>
      </c>
      <c r="L255" s="44" t="s">
        <v>38</v>
      </c>
      <c r="M255" s="54">
        <v>0.25118600000000002</v>
      </c>
      <c r="N255" s="47">
        <f t="shared" si="19"/>
        <v>4101.0923630352399</v>
      </c>
      <c r="O255" s="47">
        <v>1030.1369863013699</v>
      </c>
      <c r="P255" s="63" t="s">
        <v>40</v>
      </c>
      <c r="Q255" s="34"/>
    </row>
    <row r="256" spans="2:17" ht="15.95">
      <c r="B256" s="39"/>
      <c r="C256" s="46" t="s">
        <v>36</v>
      </c>
      <c r="D256" s="45">
        <v>244011087</v>
      </c>
      <c r="E256" s="45" t="str">
        <f t="shared" si="15"/>
        <v>4</v>
      </c>
      <c r="F256" s="45" t="str">
        <f t="shared" si="16"/>
        <v>4</v>
      </c>
      <c r="G256" s="45" t="str">
        <f t="shared" si="17"/>
        <v>011</v>
      </c>
      <c r="H256" s="45" t="str">
        <f t="shared" si="18"/>
        <v>087</v>
      </c>
      <c r="I256" s="45" t="s">
        <v>37</v>
      </c>
      <c r="J256" s="45" t="s">
        <v>38</v>
      </c>
      <c r="K256" s="45">
        <v>30</v>
      </c>
      <c r="L256" s="44" t="s">
        <v>38</v>
      </c>
      <c r="M256" s="54">
        <v>0.242949</v>
      </c>
      <c r="N256" s="47">
        <f t="shared" si="19"/>
        <v>4014.5975729615052</v>
      </c>
      <c r="O256" s="47">
        <v>975.34246575342468</v>
      </c>
      <c r="P256" s="63" t="s">
        <v>40</v>
      </c>
      <c r="Q256" s="34"/>
    </row>
    <row r="257" spans="2:17" ht="15.95">
      <c r="B257" s="39"/>
      <c r="C257" s="46" t="s">
        <v>36</v>
      </c>
      <c r="D257" s="45">
        <v>244011081</v>
      </c>
      <c r="E257" s="45" t="str">
        <f t="shared" si="15"/>
        <v>4</v>
      </c>
      <c r="F257" s="45" t="str">
        <f t="shared" si="16"/>
        <v>4</v>
      </c>
      <c r="G257" s="45" t="str">
        <f t="shared" si="17"/>
        <v>011</v>
      </c>
      <c r="H257" s="45" t="str">
        <f t="shared" si="18"/>
        <v>081</v>
      </c>
      <c r="I257" s="45" t="s">
        <v>37</v>
      </c>
      <c r="J257" s="45" t="s">
        <v>38</v>
      </c>
      <c r="K257" s="45">
        <v>500</v>
      </c>
      <c r="L257" s="44" t="s">
        <v>38</v>
      </c>
      <c r="M257" s="54">
        <v>0.29773100000000002</v>
      </c>
      <c r="N257" s="47">
        <f t="shared" si="19"/>
        <v>7223.5841464504847</v>
      </c>
      <c r="O257" s="47">
        <v>2150.6849315068494</v>
      </c>
      <c r="P257" s="63" t="s">
        <v>40</v>
      </c>
      <c r="Q257" s="34"/>
    </row>
    <row r="258" spans="2:17" ht="15.95">
      <c r="B258" s="39"/>
      <c r="C258" s="46" t="s">
        <v>36</v>
      </c>
      <c r="D258" s="45">
        <v>244011082</v>
      </c>
      <c r="E258" s="45" t="str">
        <f t="shared" si="15"/>
        <v>4</v>
      </c>
      <c r="F258" s="45" t="str">
        <f t="shared" si="16"/>
        <v>4</v>
      </c>
      <c r="G258" s="45" t="str">
        <f t="shared" si="17"/>
        <v>011</v>
      </c>
      <c r="H258" s="45" t="str">
        <f t="shared" si="18"/>
        <v>082</v>
      </c>
      <c r="I258" s="45" t="s">
        <v>37</v>
      </c>
      <c r="J258" s="45" t="s">
        <v>38</v>
      </c>
      <c r="K258" s="45">
        <v>500</v>
      </c>
      <c r="L258" s="44" t="s">
        <v>38</v>
      </c>
      <c r="M258" s="54">
        <v>0.26995599999999997</v>
      </c>
      <c r="N258" s="47">
        <f t="shared" si="19"/>
        <v>4252.3418834160084</v>
      </c>
      <c r="O258" s="47">
        <v>1147.9452054794519</v>
      </c>
      <c r="P258" s="63" t="s">
        <v>40</v>
      </c>
      <c r="Q258" s="34"/>
    </row>
    <row r="259" spans="2:17" ht="15.95">
      <c r="B259" s="39"/>
      <c r="C259" s="46" t="s">
        <v>36</v>
      </c>
      <c r="D259" s="45">
        <v>244011084</v>
      </c>
      <c r="E259" s="45" t="str">
        <f t="shared" si="15"/>
        <v>4</v>
      </c>
      <c r="F259" s="45" t="str">
        <f t="shared" si="16"/>
        <v>4</v>
      </c>
      <c r="G259" s="45" t="str">
        <f t="shared" si="17"/>
        <v>011</v>
      </c>
      <c r="H259" s="45" t="str">
        <f t="shared" si="18"/>
        <v>084</v>
      </c>
      <c r="I259" s="45" t="s">
        <v>37</v>
      </c>
      <c r="J259" s="45" t="s">
        <v>38</v>
      </c>
      <c r="K259" s="45">
        <v>30</v>
      </c>
      <c r="L259" s="44" t="s">
        <v>38</v>
      </c>
      <c r="M259" s="54">
        <v>0.466723</v>
      </c>
      <c r="N259" s="47">
        <f t="shared" si="19"/>
        <v>6163.6395223015006</v>
      </c>
      <c r="O259" s="47">
        <v>2876.7123287671234</v>
      </c>
      <c r="P259" s="63" t="s">
        <v>40</v>
      </c>
      <c r="Q259" s="34"/>
    </row>
    <row r="260" spans="2:17" ht="15.95">
      <c r="B260" s="39"/>
      <c r="C260" s="46" t="s">
        <v>36</v>
      </c>
      <c r="D260" s="45">
        <v>244012065</v>
      </c>
      <c r="E260" s="45" t="str">
        <f t="shared" si="15"/>
        <v>4</v>
      </c>
      <c r="F260" s="45" t="str">
        <f t="shared" si="16"/>
        <v>4</v>
      </c>
      <c r="G260" s="45" t="str">
        <f t="shared" si="17"/>
        <v>012</v>
      </c>
      <c r="H260" s="45" t="str">
        <f t="shared" si="18"/>
        <v>065</v>
      </c>
      <c r="I260" s="45" t="s">
        <v>37</v>
      </c>
      <c r="J260" s="45" t="s">
        <v>38</v>
      </c>
      <c r="K260" s="45">
        <v>30</v>
      </c>
      <c r="L260" s="44" t="s">
        <v>38</v>
      </c>
      <c r="M260" s="54">
        <v>0.23844899999999999</v>
      </c>
      <c r="N260" s="47">
        <f t="shared" si="19"/>
        <v>4159.2995647614716</v>
      </c>
      <c r="O260" s="47">
        <v>991.78082191780823</v>
      </c>
      <c r="P260" s="63" t="s">
        <v>40</v>
      </c>
      <c r="Q260" s="34"/>
    </row>
    <row r="261" spans="2:17" ht="15.95">
      <c r="B261" s="39"/>
      <c r="C261" s="46" t="s">
        <v>36</v>
      </c>
      <c r="D261" s="45">
        <v>244012028</v>
      </c>
      <c r="E261" s="45" t="str">
        <f t="shared" si="15"/>
        <v>4</v>
      </c>
      <c r="F261" s="45" t="str">
        <f t="shared" si="16"/>
        <v>4</v>
      </c>
      <c r="G261" s="45" t="str">
        <f t="shared" si="17"/>
        <v>012</v>
      </c>
      <c r="H261" s="45" t="str">
        <f t="shared" si="18"/>
        <v>028</v>
      </c>
      <c r="I261" s="45" t="s">
        <v>37</v>
      </c>
      <c r="J261" s="45" t="s">
        <v>38</v>
      </c>
      <c r="K261" s="45">
        <v>30</v>
      </c>
      <c r="L261" s="44" t="s">
        <v>38</v>
      </c>
      <c r="M261" s="54">
        <v>0.28378599999999998</v>
      </c>
      <c r="N261" s="47">
        <f t="shared" si="19"/>
        <v>4325.0803784329482</v>
      </c>
      <c r="O261" s="47">
        <v>1227.3972602739725</v>
      </c>
      <c r="P261" s="63" t="s">
        <v>40</v>
      </c>
      <c r="Q261" s="34"/>
    </row>
    <row r="262" spans="2:17" ht="15.95">
      <c r="B262" s="39"/>
      <c r="C262" s="46" t="s">
        <v>36</v>
      </c>
      <c r="D262" s="45">
        <v>244011132</v>
      </c>
      <c r="E262" s="45" t="str">
        <f t="shared" si="15"/>
        <v>4</v>
      </c>
      <c r="F262" s="45" t="str">
        <f t="shared" si="16"/>
        <v>4</v>
      </c>
      <c r="G262" s="45" t="str">
        <f t="shared" si="17"/>
        <v>011</v>
      </c>
      <c r="H262" s="45" t="str">
        <f t="shared" si="18"/>
        <v>132</v>
      </c>
      <c r="I262" s="45" t="s">
        <v>37</v>
      </c>
      <c r="J262" s="45" t="s">
        <v>38</v>
      </c>
      <c r="K262" s="45">
        <v>30</v>
      </c>
      <c r="L262" s="44" t="s">
        <v>38</v>
      </c>
      <c r="M262" s="54">
        <v>0.23055600000000001</v>
      </c>
      <c r="N262" s="47">
        <f t="shared" si="19"/>
        <v>3113.3790453429192</v>
      </c>
      <c r="O262" s="47">
        <v>717.80821917808214</v>
      </c>
      <c r="P262" s="63" t="s">
        <v>40</v>
      </c>
      <c r="Q262" s="34"/>
    </row>
    <row r="263" spans="2:17" ht="15.95">
      <c r="B263" s="39"/>
      <c r="C263" s="46" t="s">
        <v>36</v>
      </c>
      <c r="D263" s="45">
        <v>244012029</v>
      </c>
      <c r="E263" s="45" t="str">
        <f t="shared" si="15"/>
        <v>4</v>
      </c>
      <c r="F263" s="45" t="str">
        <f t="shared" si="16"/>
        <v>4</v>
      </c>
      <c r="G263" s="45" t="str">
        <f t="shared" si="17"/>
        <v>012</v>
      </c>
      <c r="H263" s="45" t="str">
        <f t="shared" si="18"/>
        <v>029</v>
      </c>
      <c r="I263" s="45" t="s">
        <v>37</v>
      </c>
      <c r="J263" s="45" t="s">
        <v>38</v>
      </c>
      <c r="K263" s="45">
        <v>30</v>
      </c>
      <c r="L263" s="44" t="s">
        <v>38</v>
      </c>
      <c r="M263" s="54">
        <v>0.242227</v>
      </c>
      <c r="N263" s="47">
        <f t="shared" si="19"/>
        <v>5225.4844615073225</v>
      </c>
      <c r="O263" s="47">
        <v>1265.7534246575342</v>
      </c>
      <c r="P263" s="63" t="s">
        <v>40</v>
      </c>
      <c r="Q263" s="34"/>
    </row>
    <row r="264" spans="2:17" ht="15.95">
      <c r="B264" s="39"/>
      <c r="C264" s="46" t="s">
        <v>36</v>
      </c>
      <c r="D264" s="45">
        <v>244019136</v>
      </c>
      <c r="E264" s="45" t="str">
        <f t="shared" si="15"/>
        <v>4</v>
      </c>
      <c r="F264" s="45" t="str">
        <f t="shared" si="16"/>
        <v>4</v>
      </c>
      <c r="G264" s="45" t="str">
        <f t="shared" si="17"/>
        <v>019</v>
      </c>
      <c r="H264" s="45" t="str">
        <f t="shared" si="18"/>
        <v>136</v>
      </c>
      <c r="I264" s="45" t="s">
        <v>37</v>
      </c>
      <c r="J264" s="45" t="s">
        <v>38</v>
      </c>
      <c r="K264" s="45">
        <v>30</v>
      </c>
      <c r="L264" s="44" t="s">
        <v>38</v>
      </c>
      <c r="M264" s="54">
        <v>0.59275999999999995</v>
      </c>
      <c r="N264" s="47">
        <f t="shared" si="19"/>
        <v>4626.6039432901307</v>
      </c>
      <c r="O264" s="47">
        <v>2742.4657534246576</v>
      </c>
      <c r="P264" s="63" t="s">
        <v>40</v>
      </c>
      <c r="Q264" s="34"/>
    </row>
    <row r="265" spans="2:17" ht="15.95">
      <c r="B265" s="39"/>
      <c r="C265" s="46" t="s">
        <v>36</v>
      </c>
      <c r="D265" s="45">
        <v>244011101</v>
      </c>
      <c r="E265" s="45" t="str">
        <f t="shared" si="15"/>
        <v>4</v>
      </c>
      <c r="F265" s="45" t="str">
        <f t="shared" si="16"/>
        <v>4</v>
      </c>
      <c r="G265" s="45" t="str">
        <f t="shared" si="17"/>
        <v>011</v>
      </c>
      <c r="H265" s="45" t="str">
        <f t="shared" si="18"/>
        <v>101</v>
      </c>
      <c r="I265" s="45" t="s">
        <v>37</v>
      </c>
      <c r="J265" s="45" t="s">
        <v>38</v>
      </c>
      <c r="K265" s="45">
        <v>30</v>
      </c>
      <c r="L265" s="44" t="s">
        <v>38</v>
      </c>
      <c r="M265" s="54">
        <v>0.23439199999999999</v>
      </c>
      <c r="N265" s="47">
        <f t="shared" si="19"/>
        <v>3962.4523161527322</v>
      </c>
      <c r="O265" s="47">
        <v>928.76712328767121</v>
      </c>
      <c r="P265" s="63" t="s">
        <v>40</v>
      </c>
      <c r="Q265" s="34"/>
    </row>
    <row r="266" spans="2:17" ht="15.95">
      <c r="B266" s="39"/>
      <c r="C266" s="46" t="s">
        <v>36</v>
      </c>
      <c r="D266" s="45">
        <v>244011104</v>
      </c>
      <c r="E266" s="45" t="str">
        <f t="shared" si="15"/>
        <v>4</v>
      </c>
      <c r="F266" s="45" t="str">
        <f t="shared" si="16"/>
        <v>4</v>
      </c>
      <c r="G266" s="45" t="str">
        <f t="shared" si="17"/>
        <v>011</v>
      </c>
      <c r="H266" s="45" t="str">
        <f t="shared" si="18"/>
        <v>104</v>
      </c>
      <c r="I266" s="45" t="s">
        <v>37</v>
      </c>
      <c r="J266" s="45" t="s">
        <v>38</v>
      </c>
      <c r="K266" s="45">
        <v>30</v>
      </c>
      <c r="L266" s="44" t="s">
        <v>38</v>
      </c>
      <c r="M266" s="54">
        <v>0.27019599999999999</v>
      </c>
      <c r="N266" s="47">
        <f t="shared" si="19"/>
        <v>3660.4579486388066</v>
      </c>
      <c r="O266" s="47">
        <v>989.04109589041093</v>
      </c>
      <c r="P266" s="63" t="s">
        <v>40</v>
      </c>
      <c r="Q266" s="34"/>
    </row>
    <row r="267" spans="2:17" ht="15.95">
      <c r="B267" s="39"/>
      <c r="C267" s="46" t="s">
        <v>36</v>
      </c>
      <c r="D267" s="45">
        <v>244012032</v>
      </c>
      <c r="E267" s="45" t="str">
        <f t="shared" ref="E267:E330" si="20">MID(D267,2,1)</f>
        <v>4</v>
      </c>
      <c r="F267" s="45" t="str">
        <f t="shared" ref="F267:F330" si="21">MID(D267,3,1)</f>
        <v>4</v>
      </c>
      <c r="G267" s="45" t="str">
        <f t="shared" ref="G267:G330" si="22">MID(D267,4,3)</f>
        <v>012</v>
      </c>
      <c r="H267" s="45" t="str">
        <f t="shared" ref="H267:H330" si="23">MID(D267,7,3)</f>
        <v>032</v>
      </c>
      <c r="I267" s="45" t="s">
        <v>37</v>
      </c>
      <c r="J267" s="45" t="s">
        <v>38</v>
      </c>
      <c r="K267" s="45">
        <v>30</v>
      </c>
      <c r="L267" s="44" t="s">
        <v>38</v>
      </c>
      <c r="M267" s="54">
        <v>0.29999700000000001</v>
      </c>
      <c r="N267" s="47">
        <f t="shared" ref="N267:N330" si="24">O267/M267</f>
        <v>3351.6316898328796</v>
      </c>
      <c r="O267" s="47">
        <v>1005.4794520547945</v>
      </c>
      <c r="P267" s="63" t="s">
        <v>40</v>
      </c>
      <c r="Q267" s="34"/>
    </row>
    <row r="268" spans="2:17" ht="15.95">
      <c r="B268" s="39"/>
      <c r="C268" s="46" t="s">
        <v>36</v>
      </c>
      <c r="D268" s="45">
        <v>244011109</v>
      </c>
      <c r="E268" s="45" t="str">
        <f t="shared" si="20"/>
        <v>4</v>
      </c>
      <c r="F268" s="45" t="str">
        <f t="shared" si="21"/>
        <v>4</v>
      </c>
      <c r="G268" s="45" t="str">
        <f t="shared" si="22"/>
        <v>011</v>
      </c>
      <c r="H268" s="45" t="str">
        <f t="shared" si="23"/>
        <v>109</v>
      </c>
      <c r="I268" s="45" t="s">
        <v>37</v>
      </c>
      <c r="J268" s="45" t="s">
        <v>38</v>
      </c>
      <c r="K268" s="45">
        <v>30</v>
      </c>
      <c r="L268" s="44" t="s">
        <v>38</v>
      </c>
      <c r="M268" s="54">
        <v>0.23180100000000001</v>
      </c>
      <c r="N268" s="47">
        <f t="shared" si="24"/>
        <v>9656.3697498438814</v>
      </c>
      <c r="O268" s="47">
        <v>2238.3561643835615</v>
      </c>
      <c r="P268" s="63" t="s">
        <v>40</v>
      </c>
      <c r="Q268" s="34"/>
    </row>
    <row r="269" spans="2:17" ht="15.95">
      <c r="B269" s="39"/>
      <c r="C269" s="46" t="s">
        <v>36</v>
      </c>
      <c r="D269" s="45">
        <v>244011111</v>
      </c>
      <c r="E269" s="45" t="str">
        <f t="shared" si="20"/>
        <v>4</v>
      </c>
      <c r="F269" s="45" t="str">
        <f t="shared" si="21"/>
        <v>4</v>
      </c>
      <c r="G269" s="45" t="str">
        <f t="shared" si="22"/>
        <v>011</v>
      </c>
      <c r="H269" s="45" t="str">
        <f t="shared" si="23"/>
        <v>111</v>
      </c>
      <c r="I269" s="45" t="s">
        <v>37</v>
      </c>
      <c r="J269" s="45" t="s">
        <v>38</v>
      </c>
      <c r="K269" s="45">
        <v>30</v>
      </c>
      <c r="L269" s="44" t="s">
        <v>38</v>
      </c>
      <c r="M269" s="54">
        <v>0.23163500000000001</v>
      </c>
      <c r="N269" s="47">
        <f t="shared" si="24"/>
        <v>8421.3738489729494</v>
      </c>
      <c r="O269" s="47">
        <v>1950.6849315068494</v>
      </c>
      <c r="P269" s="63" t="s">
        <v>40</v>
      </c>
      <c r="Q269" s="34"/>
    </row>
    <row r="270" spans="2:17" ht="15.95">
      <c r="B270" s="39"/>
      <c r="C270" s="46" t="s">
        <v>36</v>
      </c>
      <c r="D270" s="45">
        <v>244012043</v>
      </c>
      <c r="E270" s="45" t="str">
        <f t="shared" si="20"/>
        <v>4</v>
      </c>
      <c r="F270" s="45" t="str">
        <f t="shared" si="21"/>
        <v>4</v>
      </c>
      <c r="G270" s="45" t="str">
        <f t="shared" si="22"/>
        <v>012</v>
      </c>
      <c r="H270" s="45" t="str">
        <f t="shared" si="23"/>
        <v>043</v>
      </c>
      <c r="I270" s="45" t="s">
        <v>37</v>
      </c>
      <c r="J270" s="45" t="s">
        <v>38</v>
      </c>
      <c r="K270" s="45">
        <v>30</v>
      </c>
      <c r="L270" s="44" t="s">
        <v>38</v>
      </c>
      <c r="M270" s="54">
        <v>0.317799</v>
      </c>
      <c r="N270" s="47">
        <f t="shared" si="24"/>
        <v>5508.7804917789208</v>
      </c>
      <c r="O270" s="47">
        <v>1750.6849315068494</v>
      </c>
      <c r="P270" s="63" t="s">
        <v>40</v>
      </c>
      <c r="Q270" s="34"/>
    </row>
    <row r="271" spans="2:17" ht="15.95">
      <c r="B271" s="39"/>
      <c r="C271" s="46" t="s">
        <v>36</v>
      </c>
      <c r="D271" s="45">
        <v>244012030</v>
      </c>
      <c r="E271" s="45" t="str">
        <f t="shared" si="20"/>
        <v>4</v>
      </c>
      <c r="F271" s="45" t="str">
        <f t="shared" si="21"/>
        <v>4</v>
      </c>
      <c r="G271" s="45" t="str">
        <f t="shared" si="22"/>
        <v>012</v>
      </c>
      <c r="H271" s="45" t="str">
        <f t="shared" si="23"/>
        <v>030</v>
      </c>
      <c r="I271" s="45" t="s">
        <v>37</v>
      </c>
      <c r="J271" s="45" t="s">
        <v>38</v>
      </c>
      <c r="K271" s="45">
        <v>30</v>
      </c>
      <c r="L271" s="44" t="s">
        <v>38</v>
      </c>
      <c r="M271" s="54">
        <v>0.29925499999999999</v>
      </c>
      <c r="N271" s="47">
        <f t="shared" si="24"/>
        <v>4577.5776969428416</v>
      </c>
      <c r="O271" s="47">
        <v>1369.8630136986301</v>
      </c>
      <c r="P271" s="63" t="s">
        <v>40</v>
      </c>
      <c r="Q271" s="34"/>
    </row>
    <row r="272" spans="2:17" ht="15.95">
      <c r="B272" s="39"/>
      <c r="C272" s="46" t="s">
        <v>36</v>
      </c>
      <c r="D272" s="45">
        <v>244017032</v>
      </c>
      <c r="E272" s="45" t="str">
        <f t="shared" si="20"/>
        <v>4</v>
      </c>
      <c r="F272" s="45" t="str">
        <f t="shared" si="21"/>
        <v>4</v>
      </c>
      <c r="G272" s="45" t="str">
        <f t="shared" si="22"/>
        <v>017</v>
      </c>
      <c r="H272" s="45" t="str">
        <f t="shared" si="23"/>
        <v>032</v>
      </c>
      <c r="I272" s="45" t="s">
        <v>37</v>
      </c>
      <c r="J272" s="45" t="s">
        <v>38</v>
      </c>
      <c r="K272" s="45">
        <v>30</v>
      </c>
      <c r="L272" s="44" t="s">
        <v>38</v>
      </c>
      <c r="M272" s="54">
        <v>0.250023</v>
      </c>
      <c r="N272" s="47">
        <f t="shared" si="24"/>
        <v>5150.2111120845375</v>
      </c>
      <c r="O272" s="47">
        <v>1287.6712328767123</v>
      </c>
      <c r="P272" s="63" t="s">
        <v>40</v>
      </c>
      <c r="Q272" s="34"/>
    </row>
    <row r="273" spans="2:17" ht="15.95">
      <c r="B273" s="39"/>
      <c r="C273" s="46" t="s">
        <v>36</v>
      </c>
      <c r="D273" s="45">
        <v>244011116</v>
      </c>
      <c r="E273" s="45" t="str">
        <f t="shared" si="20"/>
        <v>4</v>
      </c>
      <c r="F273" s="45" t="str">
        <f t="shared" si="21"/>
        <v>4</v>
      </c>
      <c r="G273" s="45" t="str">
        <f t="shared" si="22"/>
        <v>011</v>
      </c>
      <c r="H273" s="45" t="str">
        <f t="shared" si="23"/>
        <v>116</v>
      </c>
      <c r="I273" s="45" t="s">
        <v>37</v>
      </c>
      <c r="J273" s="45" t="s">
        <v>38</v>
      </c>
      <c r="K273" s="45">
        <v>30</v>
      </c>
      <c r="L273" s="44" t="s">
        <v>38</v>
      </c>
      <c r="M273" s="54">
        <v>0.225106</v>
      </c>
      <c r="N273" s="47">
        <f t="shared" si="24"/>
        <v>3992.0310297650949</v>
      </c>
      <c r="O273" s="47">
        <v>898.63013698630141</v>
      </c>
      <c r="P273" s="63" t="s">
        <v>40</v>
      </c>
      <c r="Q273" s="34"/>
    </row>
    <row r="274" spans="2:17" ht="15.95">
      <c r="B274" s="39"/>
      <c r="C274" s="46" t="s">
        <v>36</v>
      </c>
      <c r="D274" s="45">
        <v>244011119</v>
      </c>
      <c r="E274" s="45" t="str">
        <f t="shared" si="20"/>
        <v>4</v>
      </c>
      <c r="F274" s="45" t="str">
        <f t="shared" si="21"/>
        <v>4</v>
      </c>
      <c r="G274" s="45" t="str">
        <f t="shared" si="22"/>
        <v>011</v>
      </c>
      <c r="H274" s="45" t="str">
        <f t="shared" si="23"/>
        <v>119</v>
      </c>
      <c r="I274" s="45" t="s">
        <v>37</v>
      </c>
      <c r="J274" s="45" t="s">
        <v>38</v>
      </c>
      <c r="K274" s="45">
        <v>30</v>
      </c>
      <c r="L274" s="44" t="s">
        <v>38</v>
      </c>
      <c r="M274" s="54">
        <v>0.23028499999999999</v>
      </c>
      <c r="N274" s="47">
        <f t="shared" si="24"/>
        <v>9493.8939568926071</v>
      </c>
      <c r="O274" s="47">
        <v>2186.3013698630139</v>
      </c>
      <c r="P274" s="63" t="s">
        <v>40</v>
      </c>
      <c r="Q274" s="34"/>
    </row>
    <row r="275" spans="2:17" ht="15.95">
      <c r="B275" s="39"/>
      <c r="C275" s="46" t="s">
        <v>36</v>
      </c>
      <c r="D275" s="45">
        <v>244012072</v>
      </c>
      <c r="E275" s="45" t="str">
        <f t="shared" si="20"/>
        <v>4</v>
      </c>
      <c r="F275" s="45" t="str">
        <f t="shared" si="21"/>
        <v>4</v>
      </c>
      <c r="G275" s="45" t="str">
        <f t="shared" si="22"/>
        <v>012</v>
      </c>
      <c r="H275" s="45" t="str">
        <f t="shared" si="23"/>
        <v>072</v>
      </c>
      <c r="I275" s="45" t="s">
        <v>37</v>
      </c>
      <c r="J275" s="45" t="s">
        <v>38</v>
      </c>
      <c r="K275" s="45">
        <v>30</v>
      </c>
      <c r="L275" s="44" t="s">
        <v>38</v>
      </c>
      <c r="M275" s="54">
        <v>0.23955099999999999</v>
      </c>
      <c r="N275" s="47">
        <f t="shared" si="24"/>
        <v>3625.5041752484085</v>
      </c>
      <c r="O275" s="47">
        <v>868.49315068493149</v>
      </c>
      <c r="P275" s="63" t="s">
        <v>40</v>
      </c>
      <c r="Q275" s="34"/>
    </row>
    <row r="276" spans="2:17" ht="15.95">
      <c r="B276" s="39"/>
      <c r="C276" s="46" t="s">
        <v>36</v>
      </c>
      <c r="D276" s="45">
        <v>244012035</v>
      </c>
      <c r="E276" s="45" t="str">
        <f t="shared" si="20"/>
        <v>4</v>
      </c>
      <c r="F276" s="45" t="str">
        <f t="shared" si="21"/>
        <v>4</v>
      </c>
      <c r="G276" s="45" t="str">
        <f t="shared" si="22"/>
        <v>012</v>
      </c>
      <c r="H276" s="45" t="str">
        <f t="shared" si="23"/>
        <v>035</v>
      </c>
      <c r="I276" s="45" t="s">
        <v>37</v>
      </c>
      <c r="J276" s="45" t="s">
        <v>38</v>
      </c>
      <c r="K276" s="45">
        <v>30</v>
      </c>
      <c r="L276" s="44" t="s">
        <v>38</v>
      </c>
      <c r="M276" s="54">
        <v>0.28414499999999998</v>
      </c>
      <c r="N276" s="47">
        <f t="shared" si="24"/>
        <v>4271.4059023983755</v>
      </c>
      <c r="O276" s="47">
        <v>1213.6986301369864</v>
      </c>
      <c r="P276" s="63" t="s">
        <v>40</v>
      </c>
      <c r="Q276" s="34"/>
    </row>
    <row r="277" spans="2:17" ht="15.95">
      <c r="B277" s="39"/>
      <c r="C277" s="46" t="s">
        <v>36</v>
      </c>
      <c r="D277" s="45">
        <v>244011127</v>
      </c>
      <c r="E277" s="45" t="str">
        <f t="shared" si="20"/>
        <v>4</v>
      </c>
      <c r="F277" s="45" t="str">
        <f t="shared" si="21"/>
        <v>4</v>
      </c>
      <c r="G277" s="45" t="str">
        <f t="shared" si="22"/>
        <v>011</v>
      </c>
      <c r="H277" s="45" t="str">
        <f t="shared" si="23"/>
        <v>127</v>
      </c>
      <c r="I277" s="45" t="s">
        <v>37</v>
      </c>
      <c r="J277" s="45" t="s">
        <v>38</v>
      </c>
      <c r="K277" s="45">
        <v>30</v>
      </c>
      <c r="L277" s="44" t="s">
        <v>38</v>
      </c>
      <c r="M277" s="54">
        <v>0.23205200000000001</v>
      </c>
      <c r="N277" s="47">
        <f t="shared" si="24"/>
        <v>6422.7455867827448</v>
      </c>
      <c r="O277" s="47">
        <v>1490.4109589041095</v>
      </c>
      <c r="P277" s="63" t="s">
        <v>40</v>
      </c>
      <c r="Q277" s="34"/>
    </row>
    <row r="278" spans="2:17" ht="15.95">
      <c r="B278" s="39"/>
      <c r="C278" s="46" t="s">
        <v>36</v>
      </c>
      <c r="D278" s="45">
        <v>244011130</v>
      </c>
      <c r="E278" s="45" t="str">
        <f t="shared" si="20"/>
        <v>4</v>
      </c>
      <c r="F278" s="45" t="str">
        <f t="shared" si="21"/>
        <v>4</v>
      </c>
      <c r="G278" s="45" t="str">
        <f t="shared" si="22"/>
        <v>011</v>
      </c>
      <c r="H278" s="45" t="str">
        <f t="shared" si="23"/>
        <v>130</v>
      </c>
      <c r="I278" s="45" t="s">
        <v>37</v>
      </c>
      <c r="J278" s="45" t="s">
        <v>38</v>
      </c>
      <c r="K278" s="45">
        <v>30</v>
      </c>
      <c r="L278" s="44" t="s">
        <v>38</v>
      </c>
      <c r="M278" s="54">
        <v>0.23156399999999999</v>
      </c>
      <c r="N278" s="47">
        <f t="shared" si="24"/>
        <v>6542.7635260691859</v>
      </c>
      <c r="O278" s="47">
        <v>1515.0684931506848</v>
      </c>
      <c r="P278" s="63" t="s">
        <v>40</v>
      </c>
      <c r="Q278" s="34"/>
    </row>
    <row r="279" spans="2:17" ht="15.95">
      <c r="B279" s="39"/>
      <c r="C279" s="46" t="s">
        <v>36</v>
      </c>
      <c r="D279" s="45">
        <v>244012048</v>
      </c>
      <c r="E279" s="45" t="str">
        <f t="shared" si="20"/>
        <v>4</v>
      </c>
      <c r="F279" s="45" t="str">
        <f t="shared" si="21"/>
        <v>4</v>
      </c>
      <c r="G279" s="45" t="str">
        <f t="shared" si="22"/>
        <v>012</v>
      </c>
      <c r="H279" s="45" t="str">
        <f t="shared" si="23"/>
        <v>048</v>
      </c>
      <c r="I279" s="45" t="s">
        <v>37</v>
      </c>
      <c r="J279" s="45" t="s">
        <v>38</v>
      </c>
      <c r="K279" s="45">
        <v>30</v>
      </c>
      <c r="L279" s="44" t="s">
        <v>38</v>
      </c>
      <c r="M279" s="54">
        <v>0.234677</v>
      </c>
      <c r="N279" s="47">
        <f t="shared" si="24"/>
        <v>3630.7554405440155</v>
      </c>
      <c r="O279" s="47">
        <v>852.05479452054794</v>
      </c>
      <c r="P279" s="63" t="s">
        <v>40</v>
      </c>
      <c r="Q279" s="34"/>
    </row>
    <row r="280" spans="2:17" ht="15.95">
      <c r="B280" s="39"/>
      <c r="C280" s="46" t="s">
        <v>36</v>
      </c>
      <c r="D280" s="45">
        <v>244011135</v>
      </c>
      <c r="E280" s="45" t="str">
        <f t="shared" si="20"/>
        <v>4</v>
      </c>
      <c r="F280" s="45" t="str">
        <f t="shared" si="21"/>
        <v>4</v>
      </c>
      <c r="G280" s="45" t="str">
        <f t="shared" si="22"/>
        <v>011</v>
      </c>
      <c r="H280" s="45" t="str">
        <f t="shared" si="23"/>
        <v>135</v>
      </c>
      <c r="I280" s="45" t="s">
        <v>37</v>
      </c>
      <c r="J280" s="45" t="s">
        <v>38</v>
      </c>
      <c r="K280" s="45">
        <v>30</v>
      </c>
      <c r="L280" s="44" t="s">
        <v>38</v>
      </c>
      <c r="M280" s="54">
        <v>0.239312</v>
      </c>
      <c r="N280" s="47">
        <f t="shared" si="24"/>
        <v>4499.1990738747882</v>
      </c>
      <c r="O280" s="47">
        <v>1076.7123287671234</v>
      </c>
      <c r="P280" s="63" t="s">
        <v>40</v>
      </c>
      <c r="Q280" s="34"/>
    </row>
    <row r="281" spans="2:17" s="125" customFormat="1" ht="15.95">
      <c r="B281" s="117"/>
      <c r="C281" s="118" t="s">
        <v>36</v>
      </c>
      <c r="D281" s="119">
        <v>244011136</v>
      </c>
      <c r="E281" s="119" t="str">
        <f t="shared" si="20"/>
        <v>4</v>
      </c>
      <c r="F281" s="119" t="str">
        <f t="shared" si="21"/>
        <v>4</v>
      </c>
      <c r="G281" s="119" t="str">
        <f t="shared" si="22"/>
        <v>011</v>
      </c>
      <c r="H281" s="119" t="str">
        <f t="shared" si="23"/>
        <v>136</v>
      </c>
      <c r="I281" s="119" t="s">
        <v>37</v>
      </c>
      <c r="J281" s="119" t="s">
        <v>38</v>
      </c>
      <c r="K281" s="119">
        <v>30</v>
      </c>
      <c r="L281" s="120" t="s">
        <v>38</v>
      </c>
      <c r="M281" s="121">
        <v>1.326317</v>
      </c>
      <c r="N281" s="122">
        <f t="shared" si="24"/>
        <v>7632.6305636080033</v>
      </c>
      <c r="O281" s="122">
        <v>10123.287671232876</v>
      </c>
      <c r="P281" s="123" t="s">
        <v>40</v>
      </c>
      <c r="Q281" s="124"/>
    </row>
    <row r="282" spans="2:17" ht="15.95">
      <c r="B282" s="39"/>
      <c r="C282" s="46" t="s">
        <v>36</v>
      </c>
      <c r="D282" s="45">
        <v>244012067</v>
      </c>
      <c r="E282" s="45" t="str">
        <f t="shared" si="20"/>
        <v>4</v>
      </c>
      <c r="F282" s="45" t="str">
        <f t="shared" si="21"/>
        <v>4</v>
      </c>
      <c r="G282" s="45" t="str">
        <f t="shared" si="22"/>
        <v>012</v>
      </c>
      <c r="H282" s="45" t="str">
        <f t="shared" si="23"/>
        <v>067</v>
      </c>
      <c r="I282" s="45" t="s">
        <v>37</v>
      </c>
      <c r="J282" s="45" t="s">
        <v>38</v>
      </c>
      <c r="K282" s="45">
        <v>30</v>
      </c>
      <c r="L282" s="44" t="s">
        <v>38</v>
      </c>
      <c r="M282" s="54">
        <v>0.238011</v>
      </c>
      <c r="N282" s="47">
        <f t="shared" si="24"/>
        <v>2486.3591259135428</v>
      </c>
      <c r="O282" s="47">
        <v>591.78082191780823</v>
      </c>
      <c r="P282" s="63" t="s">
        <v>40</v>
      </c>
      <c r="Q282" s="34"/>
    </row>
    <row r="283" spans="2:17" s="107" customFormat="1" ht="15.95">
      <c r="B283" s="99"/>
      <c r="C283" s="100" t="s">
        <v>36</v>
      </c>
      <c r="D283" s="101">
        <v>244012001</v>
      </c>
      <c r="E283" s="101" t="str">
        <f t="shared" si="20"/>
        <v>4</v>
      </c>
      <c r="F283" s="101" t="str">
        <f t="shared" si="21"/>
        <v>4</v>
      </c>
      <c r="G283" s="101" t="str">
        <f t="shared" si="22"/>
        <v>012</v>
      </c>
      <c r="H283" s="101" t="str">
        <f t="shared" si="23"/>
        <v>001</v>
      </c>
      <c r="I283" s="101" t="s">
        <v>37</v>
      </c>
      <c r="J283" s="101" t="s">
        <v>38</v>
      </c>
      <c r="K283" s="101">
        <v>30</v>
      </c>
      <c r="L283" s="102" t="s">
        <v>38</v>
      </c>
      <c r="M283" s="103">
        <v>0.69054099999999996</v>
      </c>
      <c r="N283" s="104">
        <f t="shared" si="24"/>
        <v>14782.929873942594</v>
      </c>
      <c r="O283" s="104">
        <v>10208.219178082192</v>
      </c>
      <c r="P283" s="105" t="s">
        <v>40</v>
      </c>
      <c r="Q283" s="106"/>
    </row>
    <row r="284" spans="2:17" ht="15.95">
      <c r="B284" s="39"/>
      <c r="C284" s="46" t="s">
        <v>36</v>
      </c>
      <c r="D284" s="45">
        <v>244012053</v>
      </c>
      <c r="E284" s="45" t="str">
        <f t="shared" si="20"/>
        <v>4</v>
      </c>
      <c r="F284" s="45" t="str">
        <f t="shared" si="21"/>
        <v>4</v>
      </c>
      <c r="G284" s="45" t="str">
        <f t="shared" si="22"/>
        <v>012</v>
      </c>
      <c r="H284" s="45" t="str">
        <f t="shared" si="23"/>
        <v>053</v>
      </c>
      <c r="I284" s="45" t="s">
        <v>37</v>
      </c>
      <c r="J284" s="45" t="s">
        <v>38</v>
      </c>
      <c r="K284" s="45">
        <v>30</v>
      </c>
      <c r="L284" s="44" t="s">
        <v>38</v>
      </c>
      <c r="M284" s="54">
        <v>0.254774</v>
      </c>
      <c r="N284" s="47">
        <f t="shared" si="24"/>
        <v>4226.1468154800859</v>
      </c>
      <c r="O284" s="47">
        <v>1076.7123287671234</v>
      </c>
      <c r="P284" s="63" t="s">
        <v>40</v>
      </c>
      <c r="Q284" s="34"/>
    </row>
    <row r="285" spans="2:17" ht="15.95">
      <c r="B285" s="39"/>
      <c r="C285" s="46" t="s">
        <v>36</v>
      </c>
      <c r="D285" s="45">
        <v>244012004</v>
      </c>
      <c r="E285" s="45" t="str">
        <f t="shared" si="20"/>
        <v>4</v>
      </c>
      <c r="F285" s="45" t="str">
        <f t="shared" si="21"/>
        <v>4</v>
      </c>
      <c r="G285" s="45" t="str">
        <f t="shared" si="22"/>
        <v>012</v>
      </c>
      <c r="H285" s="45" t="str">
        <f t="shared" si="23"/>
        <v>004</v>
      </c>
      <c r="I285" s="45" t="s">
        <v>37</v>
      </c>
      <c r="J285" s="45" t="s">
        <v>38</v>
      </c>
      <c r="K285" s="45">
        <v>30</v>
      </c>
      <c r="L285" s="44" t="s">
        <v>38</v>
      </c>
      <c r="M285" s="54">
        <v>0.940052</v>
      </c>
      <c r="N285" s="47">
        <f t="shared" si="24"/>
        <v>3619.7356380576794</v>
      </c>
      <c r="O285" s="47">
        <v>3402.7397260273974</v>
      </c>
      <c r="P285" s="63" t="s">
        <v>40</v>
      </c>
      <c r="Q285" s="34"/>
    </row>
    <row r="286" spans="2:17" ht="15.95">
      <c r="B286" s="39"/>
      <c r="C286" s="46" t="s">
        <v>36</v>
      </c>
      <c r="D286" s="45">
        <v>244012014</v>
      </c>
      <c r="E286" s="45" t="str">
        <f t="shared" si="20"/>
        <v>4</v>
      </c>
      <c r="F286" s="45" t="str">
        <f t="shared" si="21"/>
        <v>4</v>
      </c>
      <c r="G286" s="45" t="str">
        <f t="shared" si="22"/>
        <v>012</v>
      </c>
      <c r="H286" s="45" t="str">
        <f t="shared" si="23"/>
        <v>014</v>
      </c>
      <c r="I286" s="45" t="s">
        <v>37</v>
      </c>
      <c r="J286" s="45" t="s">
        <v>38</v>
      </c>
      <c r="K286" s="45">
        <v>30</v>
      </c>
      <c r="L286" s="44" t="s">
        <v>38</v>
      </c>
      <c r="M286" s="54">
        <v>0.44233699999999998</v>
      </c>
      <c r="N286" s="47">
        <f t="shared" si="24"/>
        <v>3765.8016956698948</v>
      </c>
      <c r="O286" s="47">
        <v>1665.7534246575342</v>
      </c>
      <c r="P286" s="63" t="s">
        <v>40</v>
      </c>
      <c r="Q286" s="34"/>
    </row>
    <row r="287" spans="2:17" ht="15.95">
      <c r="B287" s="39"/>
      <c r="C287" s="46" t="s">
        <v>36</v>
      </c>
      <c r="D287" s="45">
        <v>244012008</v>
      </c>
      <c r="E287" s="45" t="str">
        <f t="shared" si="20"/>
        <v>4</v>
      </c>
      <c r="F287" s="45" t="str">
        <f t="shared" si="21"/>
        <v>4</v>
      </c>
      <c r="G287" s="45" t="str">
        <f t="shared" si="22"/>
        <v>012</v>
      </c>
      <c r="H287" s="45" t="str">
        <f t="shared" si="23"/>
        <v>008</v>
      </c>
      <c r="I287" s="45" t="s">
        <v>37</v>
      </c>
      <c r="J287" s="45" t="s">
        <v>38</v>
      </c>
      <c r="K287" s="45">
        <v>30</v>
      </c>
      <c r="L287" s="44" t="s">
        <v>38</v>
      </c>
      <c r="M287" s="54">
        <v>0.41950599999999999</v>
      </c>
      <c r="N287" s="47">
        <f t="shared" si="24"/>
        <v>6733.2947186609381</v>
      </c>
      <c r="O287" s="47">
        <v>2824.6575342465753</v>
      </c>
      <c r="P287" s="63" t="s">
        <v>40</v>
      </c>
      <c r="Q287" s="34"/>
    </row>
    <row r="288" spans="2:17" ht="15.95">
      <c r="B288" s="39"/>
      <c r="C288" s="46" t="s">
        <v>36</v>
      </c>
      <c r="D288" s="45">
        <v>244012075</v>
      </c>
      <c r="E288" s="45" t="str">
        <f t="shared" si="20"/>
        <v>4</v>
      </c>
      <c r="F288" s="45" t="str">
        <f t="shared" si="21"/>
        <v>4</v>
      </c>
      <c r="G288" s="45" t="str">
        <f t="shared" si="22"/>
        <v>012</v>
      </c>
      <c r="H288" s="45" t="str">
        <f t="shared" si="23"/>
        <v>075</v>
      </c>
      <c r="I288" s="45" t="s">
        <v>37</v>
      </c>
      <c r="J288" s="45" t="s">
        <v>38</v>
      </c>
      <c r="K288" s="45">
        <v>30</v>
      </c>
      <c r="L288" s="44" t="s">
        <v>38</v>
      </c>
      <c r="M288" s="54">
        <v>0.239005</v>
      </c>
      <c r="N288" s="47">
        <f t="shared" si="24"/>
        <v>4275.7172787982599</v>
      </c>
      <c r="O288" s="47">
        <v>1021.917808219178</v>
      </c>
      <c r="P288" s="63" t="s">
        <v>40</v>
      </c>
      <c r="Q288" s="34"/>
    </row>
    <row r="289" spans="2:17" ht="15.95">
      <c r="B289" s="39"/>
      <c r="C289" s="46" t="s">
        <v>36</v>
      </c>
      <c r="D289" s="45">
        <v>244012009</v>
      </c>
      <c r="E289" s="45" t="str">
        <f t="shared" si="20"/>
        <v>4</v>
      </c>
      <c r="F289" s="45" t="str">
        <f t="shared" si="21"/>
        <v>4</v>
      </c>
      <c r="G289" s="45" t="str">
        <f t="shared" si="22"/>
        <v>012</v>
      </c>
      <c r="H289" s="45" t="str">
        <f t="shared" si="23"/>
        <v>009</v>
      </c>
      <c r="I289" s="45" t="s">
        <v>37</v>
      </c>
      <c r="J289" s="45" t="s">
        <v>38</v>
      </c>
      <c r="K289" s="45">
        <v>30</v>
      </c>
      <c r="L289" s="44" t="s">
        <v>38</v>
      </c>
      <c r="M289" s="54">
        <v>0.88786299999999996</v>
      </c>
      <c r="N289" s="47">
        <f t="shared" si="24"/>
        <v>3138.2109287840735</v>
      </c>
      <c r="O289" s="47">
        <v>2786.3013698630139</v>
      </c>
      <c r="P289" s="63" t="s">
        <v>40</v>
      </c>
      <c r="Q289" s="34"/>
    </row>
    <row r="290" spans="2:17" ht="15.95">
      <c r="B290" s="39"/>
      <c r="C290" s="46" t="s">
        <v>36</v>
      </c>
      <c r="D290" s="45">
        <v>244012010</v>
      </c>
      <c r="E290" s="45" t="str">
        <f t="shared" si="20"/>
        <v>4</v>
      </c>
      <c r="F290" s="45" t="str">
        <f t="shared" si="21"/>
        <v>4</v>
      </c>
      <c r="G290" s="45" t="str">
        <f t="shared" si="22"/>
        <v>012</v>
      </c>
      <c r="H290" s="45" t="str">
        <f t="shared" si="23"/>
        <v>010</v>
      </c>
      <c r="I290" s="45" t="s">
        <v>37</v>
      </c>
      <c r="J290" s="45" t="s">
        <v>38</v>
      </c>
      <c r="K290" s="45">
        <v>30</v>
      </c>
      <c r="L290" s="44" t="s">
        <v>38</v>
      </c>
      <c r="M290" s="54">
        <v>0.56102700000000005</v>
      </c>
      <c r="N290" s="47">
        <f t="shared" si="24"/>
        <v>5552.4395316993377</v>
      </c>
      <c r="O290" s="47">
        <v>3115.0684931506848</v>
      </c>
      <c r="P290" s="63" t="s">
        <v>40</v>
      </c>
      <c r="Q290" s="34"/>
    </row>
    <row r="291" spans="2:17" ht="15.95">
      <c r="B291" s="39"/>
      <c r="C291" s="46" t="s">
        <v>36</v>
      </c>
      <c r="D291" s="45">
        <v>244012074</v>
      </c>
      <c r="E291" s="45" t="str">
        <f t="shared" si="20"/>
        <v>4</v>
      </c>
      <c r="F291" s="45" t="str">
        <f t="shared" si="21"/>
        <v>4</v>
      </c>
      <c r="G291" s="45" t="str">
        <f t="shared" si="22"/>
        <v>012</v>
      </c>
      <c r="H291" s="45" t="str">
        <f t="shared" si="23"/>
        <v>074</v>
      </c>
      <c r="I291" s="45" t="s">
        <v>37</v>
      </c>
      <c r="J291" s="45" t="s">
        <v>38</v>
      </c>
      <c r="K291" s="45">
        <v>30</v>
      </c>
      <c r="L291" s="44" t="s">
        <v>38</v>
      </c>
      <c r="M291" s="54">
        <v>0.241173</v>
      </c>
      <c r="N291" s="47">
        <f t="shared" si="24"/>
        <v>3816.9610412669722</v>
      </c>
      <c r="O291" s="47">
        <v>920.54794520547944</v>
      </c>
      <c r="P291" s="63" t="s">
        <v>40</v>
      </c>
      <c r="Q291" s="34"/>
    </row>
    <row r="292" spans="2:17" ht="15.95">
      <c r="B292" s="39"/>
      <c r="C292" s="46" t="s">
        <v>36</v>
      </c>
      <c r="D292" s="45">
        <v>244012011</v>
      </c>
      <c r="E292" s="45" t="str">
        <f t="shared" si="20"/>
        <v>4</v>
      </c>
      <c r="F292" s="45" t="str">
        <f t="shared" si="21"/>
        <v>4</v>
      </c>
      <c r="G292" s="45" t="str">
        <f t="shared" si="22"/>
        <v>012</v>
      </c>
      <c r="H292" s="45" t="str">
        <f t="shared" si="23"/>
        <v>011</v>
      </c>
      <c r="I292" s="45" t="s">
        <v>37</v>
      </c>
      <c r="J292" s="45" t="s">
        <v>38</v>
      </c>
      <c r="K292" s="45">
        <v>30</v>
      </c>
      <c r="L292" s="44" t="s">
        <v>38</v>
      </c>
      <c r="M292" s="54">
        <v>0.54977699999999996</v>
      </c>
      <c r="N292" s="47">
        <f t="shared" si="24"/>
        <v>3383.6882456027442</v>
      </c>
      <c r="O292" s="47">
        <v>1860.2739726027398</v>
      </c>
      <c r="P292" s="63" t="s">
        <v>40</v>
      </c>
      <c r="Q292" s="34"/>
    </row>
    <row r="293" spans="2:17" ht="15.95">
      <c r="B293" s="39"/>
      <c r="C293" s="46" t="s">
        <v>36</v>
      </c>
      <c r="D293" s="45">
        <v>244019050</v>
      </c>
      <c r="E293" s="45" t="str">
        <f t="shared" si="20"/>
        <v>4</v>
      </c>
      <c r="F293" s="45" t="str">
        <f t="shared" si="21"/>
        <v>4</v>
      </c>
      <c r="G293" s="45" t="str">
        <f t="shared" si="22"/>
        <v>019</v>
      </c>
      <c r="H293" s="45" t="str">
        <f t="shared" si="23"/>
        <v>050</v>
      </c>
      <c r="I293" s="45" t="s">
        <v>37</v>
      </c>
      <c r="J293" s="45" t="s">
        <v>38</v>
      </c>
      <c r="K293" s="45">
        <v>30</v>
      </c>
      <c r="L293" s="44" t="s">
        <v>38</v>
      </c>
      <c r="M293" s="54">
        <v>0.28498899999999999</v>
      </c>
      <c r="N293" s="47">
        <f t="shared" si="24"/>
        <v>4220.3022784296836</v>
      </c>
      <c r="O293" s="47">
        <v>1202.7397260273972</v>
      </c>
      <c r="P293" s="63" t="s">
        <v>40</v>
      </c>
      <c r="Q293" s="34"/>
    </row>
    <row r="294" spans="2:17" ht="15.95">
      <c r="B294" s="39"/>
      <c r="C294" s="46" t="s">
        <v>36</v>
      </c>
      <c r="D294" s="45">
        <v>244012012</v>
      </c>
      <c r="E294" s="45" t="str">
        <f t="shared" si="20"/>
        <v>4</v>
      </c>
      <c r="F294" s="45" t="str">
        <f t="shared" si="21"/>
        <v>4</v>
      </c>
      <c r="G294" s="45" t="str">
        <f t="shared" si="22"/>
        <v>012</v>
      </c>
      <c r="H294" s="45" t="str">
        <f t="shared" si="23"/>
        <v>012</v>
      </c>
      <c r="I294" s="45" t="s">
        <v>37</v>
      </c>
      <c r="J294" s="45" t="s">
        <v>38</v>
      </c>
      <c r="K294" s="45">
        <v>30</v>
      </c>
      <c r="L294" s="44" t="s">
        <v>38</v>
      </c>
      <c r="M294" s="54">
        <v>0.54247599999999996</v>
      </c>
      <c r="N294" s="47">
        <f t="shared" si="24"/>
        <v>4919.0990028774213</v>
      </c>
      <c r="O294" s="47">
        <v>2668.4931506849316</v>
      </c>
      <c r="P294" s="63" t="s">
        <v>40</v>
      </c>
      <c r="Q294" s="34"/>
    </row>
    <row r="295" spans="2:17" ht="15.95">
      <c r="B295" s="39"/>
      <c r="C295" s="46" t="s">
        <v>36</v>
      </c>
      <c r="D295" s="45">
        <v>244012013</v>
      </c>
      <c r="E295" s="45" t="str">
        <f t="shared" si="20"/>
        <v>4</v>
      </c>
      <c r="F295" s="45" t="str">
        <f t="shared" si="21"/>
        <v>4</v>
      </c>
      <c r="G295" s="45" t="str">
        <f t="shared" si="22"/>
        <v>012</v>
      </c>
      <c r="H295" s="45" t="str">
        <f t="shared" si="23"/>
        <v>013</v>
      </c>
      <c r="I295" s="45" t="s">
        <v>37</v>
      </c>
      <c r="J295" s="45" t="s">
        <v>38</v>
      </c>
      <c r="K295" s="45">
        <v>30</v>
      </c>
      <c r="L295" s="44" t="s">
        <v>38</v>
      </c>
      <c r="M295" s="54">
        <v>0.72133899999999995</v>
      </c>
      <c r="N295" s="47">
        <f t="shared" si="24"/>
        <v>5716.1579662722761</v>
      </c>
      <c r="O295" s="47">
        <v>4123.2876712328771</v>
      </c>
      <c r="P295" s="63" t="s">
        <v>40</v>
      </c>
      <c r="Q295" s="34"/>
    </row>
    <row r="296" spans="2:17" ht="15.95">
      <c r="B296" s="39"/>
      <c r="C296" s="46" t="s">
        <v>36</v>
      </c>
      <c r="D296" s="45">
        <v>244012015</v>
      </c>
      <c r="E296" s="45" t="str">
        <f t="shared" si="20"/>
        <v>4</v>
      </c>
      <c r="F296" s="45" t="str">
        <f t="shared" si="21"/>
        <v>4</v>
      </c>
      <c r="G296" s="45" t="str">
        <f t="shared" si="22"/>
        <v>012</v>
      </c>
      <c r="H296" s="45" t="str">
        <f t="shared" si="23"/>
        <v>015</v>
      </c>
      <c r="I296" s="45" t="s">
        <v>37</v>
      </c>
      <c r="J296" s="45" t="s">
        <v>38</v>
      </c>
      <c r="K296" s="45">
        <v>30</v>
      </c>
      <c r="L296" s="44" t="s">
        <v>38</v>
      </c>
      <c r="M296" s="54">
        <v>0.623525</v>
      </c>
      <c r="N296" s="47">
        <f t="shared" si="24"/>
        <v>5312.2629680017444</v>
      </c>
      <c r="O296" s="47">
        <v>3312.3287671232879</v>
      </c>
      <c r="P296" s="63" t="s">
        <v>40</v>
      </c>
      <c r="Q296" s="34"/>
    </row>
    <row r="297" spans="2:17" ht="15.95">
      <c r="B297" s="39"/>
      <c r="C297" s="46" t="s">
        <v>36</v>
      </c>
      <c r="D297" s="45">
        <v>244012016</v>
      </c>
      <c r="E297" s="45" t="str">
        <f t="shared" si="20"/>
        <v>4</v>
      </c>
      <c r="F297" s="45" t="str">
        <f t="shared" si="21"/>
        <v>4</v>
      </c>
      <c r="G297" s="45" t="str">
        <f t="shared" si="22"/>
        <v>012</v>
      </c>
      <c r="H297" s="45" t="str">
        <f t="shared" si="23"/>
        <v>016</v>
      </c>
      <c r="I297" s="45" t="s">
        <v>37</v>
      </c>
      <c r="J297" s="45" t="s">
        <v>38</v>
      </c>
      <c r="K297" s="45">
        <v>30</v>
      </c>
      <c r="L297" s="44" t="s">
        <v>38</v>
      </c>
      <c r="M297" s="54">
        <v>0.491977</v>
      </c>
      <c r="N297" s="47">
        <f t="shared" si="24"/>
        <v>4070.799500845359</v>
      </c>
      <c r="O297" s="47">
        <v>2002.7397260273972</v>
      </c>
      <c r="P297" s="63" t="s">
        <v>40</v>
      </c>
      <c r="Q297" s="34"/>
    </row>
    <row r="298" spans="2:17" ht="15.95">
      <c r="B298" s="39"/>
      <c r="C298" s="46" t="s">
        <v>36</v>
      </c>
      <c r="D298" s="45">
        <v>244012017</v>
      </c>
      <c r="E298" s="45" t="str">
        <f t="shared" si="20"/>
        <v>4</v>
      </c>
      <c r="F298" s="45" t="str">
        <f t="shared" si="21"/>
        <v>4</v>
      </c>
      <c r="G298" s="45" t="str">
        <f t="shared" si="22"/>
        <v>012</v>
      </c>
      <c r="H298" s="45" t="str">
        <f t="shared" si="23"/>
        <v>017</v>
      </c>
      <c r="I298" s="45" t="s">
        <v>37</v>
      </c>
      <c r="J298" s="45" t="s">
        <v>38</v>
      </c>
      <c r="K298" s="45">
        <v>30</v>
      </c>
      <c r="L298" s="44" t="s">
        <v>38</v>
      </c>
      <c r="M298" s="54">
        <v>0.55196699999999999</v>
      </c>
      <c r="N298" s="47">
        <f t="shared" si="24"/>
        <v>5668.3952542229363</v>
      </c>
      <c r="O298" s="47">
        <v>3128.7671232876714</v>
      </c>
      <c r="P298" s="63" t="s">
        <v>40</v>
      </c>
      <c r="Q298" s="34"/>
    </row>
    <row r="299" spans="2:17" ht="15.95">
      <c r="B299" s="39"/>
      <c r="C299" s="46" t="s">
        <v>36</v>
      </c>
      <c r="D299" s="45">
        <v>244012018</v>
      </c>
      <c r="E299" s="45" t="str">
        <f t="shared" si="20"/>
        <v>4</v>
      </c>
      <c r="F299" s="45" t="str">
        <f t="shared" si="21"/>
        <v>4</v>
      </c>
      <c r="G299" s="45" t="str">
        <f t="shared" si="22"/>
        <v>012</v>
      </c>
      <c r="H299" s="45" t="str">
        <f t="shared" si="23"/>
        <v>018</v>
      </c>
      <c r="I299" s="45" t="s">
        <v>37</v>
      </c>
      <c r="J299" s="45" t="s">
        <v>38</v>
      </c>
      <c r="K299" s="45">
        <v>30</v>
      </c>
      <c r="L299" s="44" t="s">
        <v>38</v>
      </c>
      <c r="M299" s="54">
        <v>0.48027700000000001</v>
      </c>
      <c r="N299" s="47">
        <f t="shared" si="24"/>
        <v>6331.9623684060634</v>
      </c>
      <c r="O299" s="47">
        <v>3041.0958904109589</v>
      </c>
      <c r="P299" s="63" t="s">
        <v>40</v>
      </c>
      <c r="Q299" s="34"/>
    </row>
    <row r="300" spans="2:17" ht="15.95">
      <c r="B300" s="39"/>
      <c r="C300" s="46" t="s">
        <v>36</v>
      </c>
      <c r="D300" s="45">
        <v>244017023</v>
      </c>
      <c r="E300" s="45" t="str">
        <f t="shared" si="20"/>
        <v>4</v>
      </c>
      <c r="F300" s="45" t="str">
        <f t="shared" si="21"/>
        <v>4</v>
      </c>
      <c r="G300" s="45" t="str">
        <f t="shared" si="22"/>
        <v>017</v>
      </c>
      <c r="H300" s="45" t="str">
        <f t="shared" si="23"/>
        <v>023</v>
      </c>
      <c r="I300" s="45" t="s">
        <v>37</v>
      </c>
      <c r="J300" s="45" t="s">
        <v>38</v>
      </c>
      <c r="K300" s="45">
        <v>30</v>
      </c>
      <c r="L300" s="44" t="s">
        <v>38</v>
      </c>
      <c r="M300" s="54">
        <v>0.26008900000000001</v>
      </c>
      <c r="N300" s="47">
        <f t="shared" si="24"/>
        <v>3486.68846075187</v>
      </c>
      <c r="O300" s="47">
        <v>906.84931506849318</v>
      </c>
      <c r="P300" s="63" t="s">
        <v>40</v>
      </c>
      <c r="Q300" s="34"/>
    </row>
    <row r="301" spans="2:17" ht="15.95">
      <c r="B301" s="39"/>
      <c r="C301" s="46" t="s">
        <v>36</v>
      </c>
      <c r="D301" s="45">
        <v>244012019</v>
      </c>
      <c r="E301" s="45" t="str">
        <f t="shared" si="20"/>
        <v>4</v>
      </c>
      <c r="F301" s="45" t="str">
        <f t="shared" si="21"/>
        <v>4</v>
      </c>
      <c r="G301" s="45" t="str">
        <f t="shared" si="22"/>
        <v>012</v>
      </c>
      <c r="H301" s="45" t="str">
        <f t="shared" si="23"/>
        <v>019</v>
      </c>
      <c r="I301" s="45" t="s">
        <v>37</v>
      </c>
      <c r="J301" s="45" t="s">
        <v>38</v>
      </c>
      <c r="K301" s="45">
        <v>30</v>
      </c>
      <c r="L301" s="44" t="s">
        <v>38</v>
      </c>
      <c r="M301" s="54">
        <v>0.43787900000000002</v>
      </c>
      <c r="N301" s="47">
        <f t="shared" si="24"/>
        <v>4711.3784827090058</v>
      </c>
      <c r="O301" s="47">
        <v>2063.0136986301368</v>
      </c>
      <c r="P301" s="63" t="s">
        <v>40</v>
      </c>
      <c r="Q301" s="34"/>
    </row>
    <row r="302" spans="2:17" ht="15.95">
      <c r="B302" s="39"/>
      <c r="C302" s="46" t="s">
        <v>36</v>
      </c>
      <c r="D302" s="45">
        <v>244019133</v>
      </c>
      <c r="E302" s="45" t="str">
        <f t="shared" si="20"/>
        <v>4</v>
      </c>
      <c r="F302" s="45" t="str">
        <f t="shared" si="21"/>
        <v>4</v>
      </c>
      <c r="G302" s="45" t="str">
        <f t="shared" si="22"/>
        <v>019</v>
      </c>
      <c r="H302" s="45" t="str">
        <f t="shared" si="23"/>
        <v>133</v>
      </c>
      <c r="I302" s="45" t="s">
        <v>37</v>
      </c>
      <c r="J302" s="45" t="s">
        <v>38</v>
      </c>
      <c r="K302" s="45">
        <v>30</v>
      </c>
      <c r="L302" s="44" t="s">
        <v>38</v>
      </c>
      <c r="M302" s="54">
        <v>0.29815199999999997</v>
      </c>
      <c r="N302" s="47">
        <f t="shared" si="24"/>
        <v>5954.4878644229284</v>
      </c>
      <c r="O302" s="47">
        <v>1775.3424657534247</v>
      </c>
      <c r="P302" s="63" t="s">
        <v>40</v>
      </c>
      <c r="Q302" s="34"/>
    </row>
    <row r="303" spans="2:17" ht="15.95">
      <c r="B303" s="39"/>
      <c r="C303" s="46" t="s">
        <v>36</v>
      </c>
      <c r="D303" s="45">
        <v>244019134</v>
      </c>
      <c r="E303" s="45" t="str">
        <f t="shared" si="20"/>
        <v>4</v>
      </c>
      <c r="F303" s="45" t="str">
        <f t="shared" si="21"/>
        <v>4</v>
      </c>
      <c r="G303" s="45" t="str">
        <f t="shared" si="22"/>
        <v>019</v>
      </c>
      <c r="H303" s="45" t="str">
        <f t="shared" si="23"/>
        <v>134</v>
      </c>
      <c r="I303" s="45" t="s">
        <v>37</v>
      </c>
      <c r="J303" s="45" t="s">
        <v>38</v>
      </c>
      <c r="K303" s="45">
        <v>30</v>
      </c>
      <c r="L303" s="44" t="s">
        <v>38</v>
      </c>
      <c r="M303" s="54">
        <v>0.37401299999999998</v>
      </c>
      <c r="N303" s="47">
        <f t="shared" si="24"/>
        <v>4321.8774645918284</v>
      </c>
      <c r="O303" s="47">
        <v>1616.4383561643835</v>
      </c>
      <c r="P303" s="63" t="s">
        <v>40</v>
      </c>
      <c r="Q303" s="34"/>
    </row>
    <row r="304" spans="2:17" ht="15.95">
      <c r="B304" s="39"/>
      <c r="C304" s="46" t="s">
        <v>36</v>
      </c>
      <c r="D304" s="45">
        <v>244012022</v>
      </c>
      <c r="E304" s="45" t="str">
        <f t="shared" si="20"/>
        <v>4</v>
      </c>
      <c r="F304" s="45" t="str">
        <f t="shared" si="21"/>
        <v>4</v>
      </c>
      <c r="G304" s="45" t="str">
        <f t="shared" si="22"/>
        <v>012</v>
      </c>
      <c r="H304" s="45" t="str">
        <f t="shared" si="23"/>
        <v>022</v>
      </c>
      <c r="I304" s="45" t="s">
        <v>37</v>
      </c>
      <c r="J304" s="45" t="s">
        <v>38</v>
      </c>
      <c r="K304" s="45">
        <v>30</v>
      </c>
      <c r="L304" s="44" t="s">
        <v>38</v>
      </c>
      <c r="M304" s="54">
        <v>0.33981499999999998</v>
      </c>
      <c r="N304" s="47">
        <f t="shared" si="24"/>
        <v>3587.7700578013942</v>
      </c>
      <c r="O304" s="47">
        <v>1219.1780821917807</v>
      </c>
      <c r="P304" s="63" t="s">
        <v>40</v>
      </c>
      <c r="Q304" s="34"/>
    </row>
    <row r="305" spans="2:17" ht="15.95">
      <c r="B305" s="39"/>
      <c r="C305" s="46" t="s">
        <v>36</v>
      </c>
      <c r="D305" s="45">
        <v>244016012</v>
      </c>
      <c r="E305" s="45" t="str">
        <f t="shared" si="20"/>
        <v>4</v>
      </c>
      <c r="F305" s="45" t="str">
        <f t="shared" si="21"/>
        <v>4</v>
      </c>
      <c r="G305" s="45" t="str">
        <f t="shared" si="22"/>
        <v>016</v>
      </c>
      <c r="H305" s="45" t="str">
        <f t="shared" si="23"/>
        <v>012</v>
      </c>
      <c r="I305" s="45" t="s">
        <v>37</v>
      </c>
      <c r="J305" s="45" t="s">
        <v>38</v>
      </c>
      <c r="K305" s="45">
        <v>30</v>
      </c>
      <c r="L305" s="44" t="s">
        <v>38</v>
      </c>
      <c r="M305" s="54">
        <v>0.38751600000000003</v>
      </c>
      <c r="N305" s="47">
        <f t="shared" si="24"/>
        <v>3358.235177421574</v>
      </c>
      <c r="O305" s="47">
        <v>1301.3698630136987</v>
      </c>
      <c r="P305" s="63" t="s">
        <v>40</v>
      </c>
      <c r="Q305" s="34"/>
    </row>
    <row r="306" spans="2:17" ht="15.95">
      <c r="B306" s="39"/>
      <c r="C306" s="46" t="s">
        <v>36</v>
      </c>
      <c r="D306" s="45">
        <v>244012025</v>
      </c>
      <c r="E306" s="45" t="str">
        <f t="shared" si="20"/>
        <v>4</v>
      </c>
      <c r="F306" s="45" t="str">
        <f t="shared" si="21"/>
        <v>4</v>
      </c>
      <c r="G306" s="45" t="str">
        <f t="shared" si="22"/>
        <v>012</v>
      </c>
      <c r="H306" s="45" t="str">
        <f t="shared" si="23"/>
        <v>025</v>
      </c>
      <c r="I306" s="45" t="s">
        <v>37</v>
      </c>
      <c r="J306" s="45" t="s">
        <v>38</v>
      </c>
      <c r="K306" s="45">
        <v>30</v>
      </c>
      <c r="L306" s="44" t="s">
        <v>38</v>
      </c>
      <c r="M306" s="54">
        <v>0.25548100000000001</v>
      </c>
      <c r="N306" s="47">
        <f t="shared" si="24"/>
        <v>3731.8808738585121</v>
      </c>
      <c r="O306" s="47">
        <v>953.42465753424653</v>
      </c>
      <c r="P306" s="63" t="s">
        <v>40</v>
      </c>
      <c r="Q306" s="34"/>
    </row>
    <row r="307" spans="2:17" ht="15.95">
      <c r="B307" s="39"/>
      <c r="C307" s="46" t="s">
        <v>36</v>
      </c>
      <c r="D307" s="45">
        <v>244012027</v>
      </c>
      <c r="E307" s="45" t="str">
        <f t="shared" si="20"/>
        <v>4</v>
      </c>
      <c r="F307" s="45" t="str">
        <f t="shared" si="21"/>
        <v>4</v>
      </c>
      <c r="G307" s="45" t="str">
        <f t="shared" si="22"/>
        <v>012</v>
      </c>
      <c r="H307" s="45" t="str">
        <f t="shared" si="23"/>
        <v>027</v>
      </c>
      <c r="I307" s="45" t="s">
        <v>37</v>
      </c>
      <c r="J307" s="45" t="s">
        <v>38</v>
      </c>
      <c r="K307" s="45">
        <v>30</v>
      </c>
      <c r="L307" s="44" t="s">
        <v>38</v>
      </c>
      <c r="M307" s="54">
        <v>0.280441</v>
      </c>
      <c r="N307" s="47">
        <f t="shared" si="24"/>
        <v>8079.2516952140886</v>
      </c>
      <c r="O307" s="47">
        <v>2265.7534246575342</v>
      </c>
      <c r="P307" s="63" t="s">
        <v>40</v>
      </c>
      <c r="Q307" s="34"/>
    </row>
    <row r="308" spans="2:17" ht="15.95">
      <c r="B308" s="39"/>
      <c r="C308" s="46" t="s">
        <v>36</v>
      </c>
      <c r="D308" s="45">
        <v>244012076</v>
      </c>
      <c r="E308" s="45" t="str">
        <f t="shared" si="20"/>
        <v>4</v>
      </c>
      <c r="F308" s="45" t="str">
        <f t="shared" si="21"/>
        <v>4</v>
      </c>
      <c r="G308" s="45" t="str">
        <f t="shared" si="22"/>
        <v>012</v>
      </c>
      <c r="H308" s="45" t="str">
        <f t="shared" si="23"/>
        <v>076</v>
      </c>
      <c r="I308" s="45" t="s">
        <v>37</v>
      </c>
      <c r="J308" s="45" t="s">
        <v>38</v>
      </c>
      <c r="K308" s="45">
        <v>30</v>
      </c>
      <c r="L308" s="44" t="s">
        <v>38</v>
      </c>
      <c r="M308" s="54">
        <v>0.231544</v>
      </c>
      <c r="N308" s="47">
        <f t="shared" si="24"/>
        <v>8566.6726144301574</v>
      </c>
      <c r="O308" s="47">
        <v>1983.5616438356165</v>
      </c>
      <c r="P308" s="63" t="s">
        <v>40</v>
      </c>
      <c r="Q308" s="34"/>
    </row>
    <row r="309" spans="2:17" ht="15.95">
      <c r="B309" s="39"/>
      <c r="C309" s="46" t="s">
        <v>36</v>
      </c>
      <c r="D309" s="45">
        <v>244012031</v>
      </c>
      <c r="E309" s="45" t="str">
        <f t="shared" si="20"/>
        <v>4</v>
      </c>
      <c r="F309" s="45" t="str">
        <f t="shared" si="21"/>
        <v>4</v>
      </c>
      <c r="G309" s="45" t="str">
        <f t="shared" si="22"/>
        <v>012</v>
      </c>
      <c r="H309" s="45" t="str">
        <f t="shared" si="23"/>
        <v>031</v>
      </c>
      <c r="I309" s="45" t="s">
        <v>37</v>
      </c>
      <c r="J309" s="45" t="s">
        <v>38</v>
      </c>
      <c r="K309" s="45">
        <v>30</v>
      </c>
      <c r="L309" s="44" t="s">
        <v>38</v>
      </c>
      <c r="M309" s="54">
        <v>0.416736</v>
      </c>
      <c r="N309" s="47">
        <f t="shared" si="24"/>
        <v>5430.3292699218136</v>
      </c>
      <c r="O309" s="47">
        <v>2263.0136986301368</v>
      </c>
      <c r="P309" s="63" t="s">
        <v>40</v>
      </c>
      <c r="Q309" s="34"/>
    </row>
    <row r="310" spans="2:17" ht="15.95">
      <c r="B310" s="39"/>
      <c r="C310" s="46" t="s">
        <v>36</v>
      </c>
      <c r="D310" s="45">
        <v>244019012</v>
      </c>
      <c r="E310" s="45" t="str">
        <f t="shared" si="20"/>
        <v>4</v>
      </c>
      <c r="F310" s="45" t="str">
        <f t="shared" si="21"/>
        <v>4</v>
      </c>
      <c r="G310" s="45" t="str">
        <f t="shared" si="22"/>
        <v>019</v>
      </c>
      <c r="H310" s="45" t="str">
        <f t="shared" si="23"/>
        <v>012</v>
      </c>
      <c r="I310" s="45" t="s">
        <v>37</v>
      </c>
      <c r="J310" s="45" t="s">
        <v>38</v>
      </c>
      <c r="K310" s="45">
        <v>30</v>
      </c>
      <c r="L310" s="44" t="s">
        <v>38</v>
      </c>
      <c r="M310" s="54">
        <v>0.93652899999999994</v>
      </c>
      <c r="N310" s="47">
        <f t="shared" si="24"/>
        <v>166.74804897834861</v>
      </c>
      <c r="O310" s="47">
        <v>156.16438356164383</v>
      </c>
      <c r="P310" s="63" t="s">
        <v>40</v>
      </c>
      <c r="Q310" s="34"/>
    </row>
    <row r="311" spans="2:17" ht="15.95">
      <c r="B311" s="39"/>
      <c r="C311" s="46" t="s">
        <v>36</v>
      </c>
      <c r="D311" s="45">
        <v>244012070</v>
      </c>
      <c r="E311" s="45" t="str">
        <f t="shared" si="20"/>
        <v>4</v>
      </c>
      <c r="F311" s="45" t="str">
        <f t="shared" si="21"/>
        <v>4</v>
      </c>
      <c r="G311" s="45" t="str">
        <f t="shared" si="22"/>
        <v>012</v>
      </c>
      <c r="H311" s="45" t="str">
        <f t="shared" si="23"/>
        <v>070</v>
      </c>
      <c r="I311" s="45" t="s">
        <v>37</v>
      </c>
      <c r="J311" s="45" t="s">
        <v>38</v>
      </c>
      <c r="K311" s="45">
        <v>30</v>
      </c>
      <c r="L311" s="44" t="s">
        <v>38</v>
      </c>
      <c r="M311" s="54">
        <v>0.23677999999999999</v>
      </c>
      <c r="N311" s="47">
        <f t="shared" si="24"/>
        <v>4535.740361262463</v>
      </c>
      <c r="O311" s="47">
        <v>1073.972602739726</v>
      </c>
      <c r="P311" s="63" t="s">
        <v>40</v>
      </c>
      <c r="Q311" s="34"/>
    </row>
    <row r="312" spans="2:17" ht="15.95">
      <c r="B312" s="39"/>
      <c r="C312" s="46" t="s">
        <v>36</v>
      </c>
      <c r="D312" s="45">
        <v>244019082</v>
      </c>
      <c r="E312" s="45" t="str">
        <f t="shared" si="20"/>
        <v>4</v>
      </c>
      <c r="F312" s="45" t="str">
        <f t="shared" si="21"/>
        <v>4</v>
      </c>
      <c r="G312" s="45" t="str">
        <f t="shared" si="22"/>
        <v>019</v>
      </c>
      <c r="H312" s="45" t="str">
        <f t="shared" si="23"/>
        <v>082</v>
      </c>
      <c r="I312" s="45" t="s">
        <v>37</v>
      </c>
      <c r="J312" s="45" t="s">
        <v>38</v>
      </c>
      <c r="K312" s="45">
        <v>30</v>
      </c>
      <c r="L312" s="44" t="s">
        <v>38</v>
      </c>
      <c r="M312" s="54">
        <v>0.29357899999999998</v>
      </c>
      <c r="N312" s="47">
        <f t="shared" si="24"/>
        <v>5552.6348488869098</v>
      </c>
      <c r="O312" s="47">
        <v>1630.1369863013699</v>
      </c>
      <c r="P312" s="63" t="s">
        <v>40</v>
      </c>
      <c r="Q312" s="34"/>
    </row>
    <row r="313" spans="2:17" ht="15.95">
      <c r="B313" s="39"/>
      <c r="C313" s="46" t="s">
        <v>36</v>
      </c>
      <c r="D313" s="45">
        <v>244012041</v>
      </c>
      <c r="E313" s="45" t="str">
        <f t="shared" si="20"/>
        <v>4</v>
      </c>
      <c r="F313" s="45" t="str">
        <f t="shared" si="21"/>
        <v>4</v>
      </c>
      <c r="G313" s="45" t="str">
        <f t="shared" si="22"/>
        <v>012</v>
      </c>
      <c r="H313" s="45" t="str">
        <f t="shared" si="23"/>
        <v>041</v>
      </c>
      <c r="I313" s="45" t="s">
        <v>37</v>
      </c>
      <c r="J313" s="45" t="s">
        <v>38</v>
      </c>
      <c r="K313" s="45">
        <v>30</v>
      </c>
      <c r="L313" s="44" t="s">
        <v>38</v>
      </c>
      <c r="M313" s="54">
        <v>0.30297600000000002</v>
      </c>
      <c r="N313" s="47">
        <f t="shared" si="24"/>
        <v>2902.7119468027845</v>
      </c>
      <c r="O313" s="47">
        <v>879.45205479452056</v>
      </c>
      <c r="P313" s="63" t="s">
        <v>40</v>
      </c>
      <c r="Q313" s="34"/>
    </row>
    <row r="314" spans="2:17" ht="15.95">
      <c r="B314" s="39"/>
      <c r="C314" s="46" t="s">
        <v>36</v>
      </c>
      <c r="D314" s="45">
        <v>244017018</v>
      </c>
      <c r="E314" s="45" t="str">
        <f t="shared" si="20"/>
        <v>4</v>
      </c>
      <c r="F314" s="45" t="str">
        <f t="shared" si="21"/>
        <v>4</v>
      </c>
      <c r="G314" s="45" t="str">
        <f t="shared" si="22"/>
        <v>017</v>
      </c>
      <c r="H314" s="45" t="str">
        <f t="shared" si="23"/>
        <v>018</v>
      </c>
      <c r="I314" s="45" t="s">
        <v>37</v>
      </c>
      <c r="J314" s="45" t="s">
        <v>38</v>
      </c>
      <c r="K314" s="45">
        <v>30</v>
      </c>
      <c r="L314" s="44" t="s">
        <v>38</v>
      </c>
      <c r="M314" s="54">
        <v>0.30177799999999999</v>
      </c>
      <c r="N314" s="47">
        <f t="shared" si="24"/>
        <v>8878.8846595660398</v>
      </c>
      <c r="O314" s="47">
        <v>2679.4520547945203</v>
      </c>
      <c r="P314" s="63" t="s">
        <v>40</v>
      </c>
      <c r="Q314" s="34"/>
    </row>
    <row r="315" spans="2:17" ht="15.95">
      <c r="B315" s="39"/>
      <c r="C315" s="46" t="s">
        <v>36</v>
      </c>
      <c r="D315" s="45">
        <v>244012044</v>
      </c>
      <c r="E315" s="45" t="str">
        <f t="shared" si="20"/>
        <v>4</v>
      </c>
      <c r="F315" s="45" t="str">
        <f t="shared" si="21"/>
        <v>4</v>
      </c>
      <c r="G315" s="45" t="str">
        <f t="shared" si="22"/>
        <v>012</v>
      </c>
      <c r="H315" s="45" t="str">
        <f t="shared" si="23"/>
        <v>044</v>
      </c>
      <c r="I315" s="45" t="s">
        <v>37</v>
      </c>
      <c r="J315" s="45" t="s">
        <v>38</v>
      </c>
      <c r="K315" s="45">
        <v>30</v>
      </c>
      <c r="L315" s="44" t="s">
        <v>38</v>
      </c>
      <c r="M315" s="54">
        <v>0.313807</v>
      </c>
      <c r="N315" s="47">
        <f t="shared" si="24"/>
        <v>5028.830433294419</v>
      </c>
      <c r="O315" s="47">
        <v>1578.0821917808219</v>
      </c>
      <c r="P315" s="63" t="s">
        <v>40</v>
      </c>
      <c r="Q315" s="34"/>
    </row>
    <row r="316" spans="2:17" ht="15.95">
      <c r="B316" s="39"/>
      <c r="C316" s="46" t="s">
        <v>36</v>
      </c>
      <c r="D316" s="45">
        <v>244017016</v>
      </c>
      <c r="E316" s="45" t="str">
        <f t="shared" si="20"/>
        <v>4</v>
      </c>
      <c r="F316" s="45" t="str">
        <f t="shared" si="21"/>
        <v>4</v>
      </c>
      <c r="G316" s="45" t="str">
        <f t="shared" si="22"/>
        <v>017</v>
      </c>
      <c r="H316" s="45" t="str">
        <f t="shared" si="23"/>
        <v>016</v>
      </c>
      <c r="I316" s="45" t="s">
        <v>37</v>
      </c>
      <c r="J316" s="45" t="s">
        <v>38</v>
      </c>
      <c r="K316" s="45">
        <v>30</v>
      </c>
      <c r="L316" s="44" t="s">
        <v>38</v>
      </c>
      <c r="M316" s="54">
        <v>0.28442699999999999</v>
      </c>
      <c r="N316" s="47">
        <f t="shared" si="24"/>
        <v>6212.9238351887589</v>
      </c>
      <c r="O316" s="47">
        <v>1767.1232876712329</v>
      </c>
      <c r="P316" s="63" t="s">
        <v>40</v>
      </c>
      <c r="Q316" s="34"/>
    </row>
    <row r="317" spans="2:17" ht="15.95">
      <c r="B317" s="39"/>
      <c r="C317" s="46" t="s">
        <v>36</v>
      </c>
      <c r="D317" s="45">
        <v>244012045</v>
      </c>
      <c r="E317" s="45" t="str">
        <f t="shared" si="20"/>
        <v>4</v>
      </c>
      <c r="F317" s="45" t="str">
        <f t="shared" si="21"/>
        <v>4</v>
      </c>
      <c r="G317" s="45" t="str">
        <f t="shared" si="22"/>
        <v>012</v>
      </c>
      <c r="H317" s="45" t="str">
        <f t="shared" si="23"/>
        <v>045</v>
      </c>
      <c r="I317" s="45" t="s">
        <v>37</v>
      </c>
      <c r="J317" s="45" t="s">
        <v>38</v>
      </c>
      <c r="K317" s="45">
        <v>30</v>
      </c>
      <c r="L317" s="44" t="s">
        <v>38</v>
      </c>
      <c r="M317" s="54">
        <v>0.37767800000000001</v>
      </c>
      <c r="N317" s="47">
        <f t="shared" si="24"/>
        <v>9582.7082387424762</v>
      </c>
      <c r="O317" s="47">
        <v>3619.178082191781</v>
      </c>
      <c r="P317" s="63" t="s">
        <v>40</v>
      </c>
      <c r="Q317" s="34"/>
    </row>
    <row r="318" spans="2:17" ht="15.95">
      <c r="B318" s="39"/>
      <c r="C318" s="46" t="s">
        <v>36</v>
      </c>
      <c r="D318" s="45">
        <v>244012046</v>
      </c>
      <c r="E318" s="45" t="str">
        <f t="shared" si="20"/>
        <v>4</v>
      </c>
      <c r="F318" s="45" t="str">
        <f t="shared" si="21"/>
        <v>4</v>
      </c>
      <c r="G318" s="45" t="str">
        <f t="shared" si="22"/>
        <v>012</v>
      </c>
      <c r="H318" s="45" t="str">
        <f t="shared" si="23"/>
        <v>046</v>
      </c>
      <c r="I318" s="45" t="s">
        <v>37</v>
      </c>
      <c r="J318" s="45" t="s">
        <v>38</v>
      </c>
      <c r="K318" s="45">
        <v>30</v>
      </c>
      <c r="L318" s="44" t="s">
        <v>38</v>
      </c>
      <c r="M318" s="54">
        <v>0.236871</v>
      </c>
      <c r="N318" s="47">
        <f t="shared" si="24"/>
        <v>8663.1744473597355</v>
      </c>
      <c r="O318" s="47">
        <v>2052.0547945205481</v>
      </c>
      <c r="P318" s="63" t="s">
        <v>40</v>
      </c>
      <c r="Q318" s="34"/>
    </row>
    <row r="319" spans="2:17" ht="15.95">
      <c r="B319" s="39"/>
      <c r="C319" s="46" t="s">
        <v>36</v>
      </c>
      <c r="D319" s="45">
        <v>244012049</v>
      </c>
      <c r="E319" s="45" t="str">
        <f t="shared" si="20"/>
        <v>4</v>
      </c>
      <c r="F319" s="45" t="str">
        <f t="shared" si="21"/>
        <v>4</v>
      </c>
      <c r="G319" s="45" t="str">
        <f t="shared" si="22"/>
        <v>012</v>
      </c>
      <c r="H319" s="45" t="str">
        <f t="shared" si="23"/>
        <v>049</v>
      </c>
      <c r="I319" s="45" t="s">
        <v>37</v>
      </c>
      <c r="J319" s="45" t="s">
        <v>38</v>
      </c>
      <c r="K319" s="45">
        <v>30</v>
      </c>
      <c r="L319" s="44" t="s">
        <v>38</v>
      </c>
      <c r="M319" s="54">
        <v>0.234677</v>
      </c>
      <c r="N319" s="47">
        <f t="shared" si="24"/>
        <v>6199.1354949481429</v>
      </c>
      <c r="O319" s="47">
        <v>1454.7945205479452</v>
      </c>
      <c r="P319" s="63" t="s">
        <v>40</v>
      </c>
      <c r="Q319" s="34"/>
    </row>
    <row r="320" spans="2:17" ht="15.95">
      <c r="B320" s="39"/>
      <c r="C320" s="46" t="s">
        <v>36</v>
      </c>
      <c r="D320" s="45">
        <v>244012054</v>
      </c>
      <c r="E320" s="45" t="str">
        <f t="shared" si="20"/>
        <v>4</v>
      </c>
      <c r="F320" s="45" t="str">
        <f t="shared" si="21"/>
        <v>4</v>
      </c>
      <c r="G320" s="45" t="str">
        <f t="shared" si="22"/>
        <v>012</v>
      </c>
      <c r="H320" s="45" t="str">
        <f t="shared" si="23"/>
        <v>054</v>
      </c>
      <c r="I320" s="45" t="s">
        <v>37</v>
      </c>
      <c r="J320" s="45" t="s">
        <v>38</v>
      </c>
      <c r="K320" s="45">
        <v>30</v>
      </c>
      <c r="L320" s="44" t="s">
        <v>38</v>
      </c>
      <c r="M320" s="54">
        <v>0.278474</v>
      </c>
      <c r="N320" s="47">
        <f t="shared" si="24"/>
        <v>3955.018648109693</v>
      </c>
      <c r="O320" s="47">
        <v>1101.3698630136987</v>
      </c>
      <c r="P320" s="63" t="s">
        <v>40</v>
      </c>
      <c r="Q320" s="34"/>
    </row>
    <row r="321" spans="2:17" ht="15.95">
      <c r="B321" s="39"/>
      <c r="C321" s="46" t="s">
        <v>36</v>
      </c>
      <c r="D321" s="45">
        <v>244012064</v>
      </c>
      <c r="E321" s="45" t="str">
        <f t="shared" si="20"/>
        <v>4</v>
      </c>
      <c r="F321" s="45" t="str">
        <f t="shared" si="21"/>
        <v>4</v>
      </c>
      <c r="G321" s="45" t="str">
        <f t="shared" si="22"/>
        <v>012</v>
      </c>
      <c r="H321" s="45" t="str">
        <f t="shared" si="23"/>
        <v>064</v>
      </c>
      <c r="I321" s="45" t="s">
        <v>37</v>
      </c>
      <c r="J321" s="45" t="s">
        <v>38</v>
      </c>
      <c r="K321" s="45">
        <v>30</v>
      </c>
      <c r="L321" s="44" t="s">
        <v>38</v>
      </c>
      <c r="M321" s="54">
        <v>0.23574600000000001</v>
      </c>
      <c r="N321" s="47">
        <f t="shared" si="24"/>
        <v>4509.1483996765037</v>
      </c>
      <c r="O321" s="47">
        <v>1063.013698630137</v>
      </c>
      <c r="P321" s="63" t="s">
        <v>40</v>
      </c>
      <c r="Q321" s="34"/>
    </row>
    <row r="322" spans="2:17" ht="15.95">
      <c r="B322" s="39"/>
      <c r="C322" s="46" t="s">
        <v>36</v>
      </c>
      <c r="D322" s="45">
        <v>244017026</v>
      </c>
      <c r="E322" s="45" t="str">
        <f t="shared" si="20"/>
        <v>4</v>
      </c>
      <c r="F322" s="45" t="str">
        <f t="shared" si="21"/>
        <v>4</v>
      </c>
      <c r="G322" s="45" t="str">
        <f t="shared" si="22"/>
        <v>017</v>
      </c>
      <c r="H322" s="45" t="str">
        <f t="shared" si="23"/>
        <v>026</v>
      </c>
      <c r="I322" s="45" t="s">
        <v>37</v>
      </c>
      <c r="J322" s="45" t="s">
        <v>38</v>
      </c>
      <c r="K322" s="45">
        <v>30</v>
      </c>
      <c r="L322" s="44" t="s">
        <v>38</v>
      </c>
      <c r="M322" s="54">
        <v>0.23499600000000001</v>
      </c>
      <c r="N322" s="47">
        <f t="shared" si="24"/>
        <v>2483.2833062503892</v>
      </c>
      <c r="O322" s="47">
        <v>583.56164383561645</v>
      </c>
      <c r="P322" s="63" t="s">
        <v>40</v>
      </c>
      <c r="Q322" s="34"/>
    </row>
    <row r="323" spans="2:17" ht="15.95">
      <c r="B323" s="39"/>
      <c r="C323" s="46" t="s">
        <v>36</v>
      </c>
      <c r="D323" s="45">
        <v>244012068</v>
      </c>
      <c r="E323" s="45" t="str">
        <f t="shared" si="20"/>
        <v>4</v>
      </c>
      <c r="F323" s="45" t="str">
        <f t="shared" si="21"/>
        <v>4</v>
      </c>
      <c r="G323" s="45" t="str">
        <f t="shared" si="22"/>
        <v>012</v>
      </c>
      <c r="H323" s="45" t="str">
        <f t="shared" si="23"/>
        <v>068</v>
      </c>
      <c r="I323" s="45" t="s">
        <v>37</v>
      </c>
      <c r="J323" s="45" t="s">
        <v>38</v>
      </c>
      <c r="K323" s="45">
        <v>30</v>
      </c>
      <c r="L323" s="44" t="s">
        <v>38</v>
      </c>
      <c r="M323" s="54">
        <v>0.236202</v>
      </c>
      <c r="N323" s="47">
        <f t="shared" si="24"/>
        <v>4036.4800363004824</v>
      </c>
      <c r="O323" s="47">
        <v>953.42465753424653</v>
      </c>
      <c r="P323" s="63" t="s">
        <v>40</v>
      </c>
      <c r="Q323" s="34"/>
    </row>
    <row r="324" spans="2:17" ht="15.95">
      <c r="B324" s="39"/>
      <c r="C324" s="46" t="s">
        <v>36</v>
      </c>
      <c r="D324" s="45">
        <v>244017019</v>
      </c>
      <c r="E324" s="45" t="str">
        <f t="shared" si="20"/>
        <v>4</v>
      </c>
      <c r="F324" s="45" t="str">
        <f t="shared" si="21"/>
        <v>4</v>
      </c>
      <c r="G324" s="45" t="str">
        <f t="shared" si="22"/>
        <v>017</v>
      </c>
      <c r="H324" s="45" t="str">
        <f t="shared" si="23"/>
        <v>019</v>
      </c>
      <c r="I324" s="45" t="s">
        <v>37</v>
      </c>
      <c r="J324" s="45" t="s">
        <v>38</v>
      </c>
      <c r="K324" s="45">
        <v>30</v>
      </c>
      <c r="L324" s="44" t="s">
        <v>38</v>
      </c>
      <c r="M324" s="54">
        <v>0.320104</v>
      </c>
      <c r="N324" s="47">
        <f t="shared" si="24"/>
        <v>4656.0210397374276</v>
      </c>
      <c r="O324" s="47">
        <v>1490.4109589041095</v>
      </c>
      <c r="P324" s="63" t="s">
        <v>40</v>
      </c>
      <c r="Q324" s="34"/>
    </row>
    <row r="325" spans="2:17" ht="15.95">
      <c r="B325" s="39"/>
      <c r="C325" s="46" t="s">
        <v>36</v>
      </c>
      <c r="D325" s="45">
        <v>244019126</v>
      </c>
      <c r="E325" s="45" t="str">
        <f t="shared" si="20"/>
        <v>4</v>
      </c>
      <c r="F325" s="45" t="str">
        <f t="shared" si="21"/>
        <v>4</v>
      </c>
      <c r="G325" s="45" t="str">
        <f t="shared" si="22"/>
        <v>019</v>
      </c>
      <c r="H325" s="45" t="str">
        <f t="shared" si="23"/>
        <v>126</v>
      </c>
      <c r="I325" s="45" t="s">
        <v>37</v>
      </c>
      <c r="J325" s="45" t="s">
        <v>38</v>
      </c>
      <c r="K325" s="45">
        <v>30</v>
      </c>
      <c r="L325" s="44" t="s">
        <v>38</v>
      </c>
      <c r="M325" s="54">
        <v>0.25844400000000001</v>
      </c>
      <c r="N325" s="47">
        <f t="shared" si="24"/>
        <v>5544.2444488119945</v>
      </c>
      <c r="O325" s="47">
        <v>1432.8767123287671</v>
      </c>
      <c r="P325" s="63" t="s">
        <v>40</v>
      </c>
      <c r="Q325" s="34"/>
    </row>
    <row r="326" spans="2:17" s="107" customFormat="1" ht="15.95">
      <c r="B326" s="99"/>
      <c r="C326" s="100" t="s">
        <v>36</v>
      </c>
      <c r="D326" s="101">
        <v>244012069</v>
      </c>
      <c r="E326" s="101" t="str">
        <f t="shared" si="20"/>
        <v>4</v>
      </c>
      <c r="F326" s="101" t="str">
        <f t="shared" si="21"/>
        <v>4</v>
      </c>
      <c r="G326" s="101" t="str">
        <f t="shared" si="22"/>
        <v>012</v>
      </c>
      <c r="H326" s="101" t="str">
        <f t="shared" si="23"/>
        <v>069</v>
      </c>
      <c r="I326" s="101" t="s">
        <v>37</v>
      </c>
      <c r="J326" s="101" t="s">
        <v>38</v>
      </c>
      <c r="K326" s="101">
        <v>30</v>
      </c>
      <c r="L326" s="102" t="s">
        <v>38</v>
      </c>
      <c r="M326" s="103">
        <v>0.23205700000000001</v>
      </c>
      <c r="N326" s="104">
        <f t="shared" si="24"/>
        <v>17898.295063429443</v>
      </c>
      <c r="O326" s="104">
        <v>4153.4246575342468</v>
      </c>
      <c r="P326" s="105" t="s">
        <v>40</v>
      </c>
      <c r="Q326" s="106"/>
    </row>
    <row r="327" spans="2:17" ht="15.95">
      <c r="B327" s="39"/>
      <c r="C327" s="46" t="s">
        <v>36</v>
      </c>
      <c r="D327" s="45">
        <v>244012073</v>
      </c>
      <c r="E327" s="45" t="str">
        <f t="shared" si="20"/>
        <v>4</v>
      </c>
      <c r="F327" s="45" t="str">
        <f t="shared" si="21"/>
        <v>4</v>
      </c>
      <c r="G327" s="45" t="str">
        <f t="shared" si="22"/>
        <v>012</v>
      </c>
      <c r="H327" s="45" t="str">
        <f t="shared" si="23"/>
        <v>073</v>
      </c>
      <c r="I327" s="45" t="s">
        <v>37</v>
      </c>
      <c r="J327" s="45" t="s">
        <v>38</v>
      </c>
      <c r="K327" s="45">
        <v>30</v>
      </c>
      <c r="L327" s="44" t="s">
        <v>38</v>
      </c>
      <c r="M327" s="54">
        <v>0.25285299999999999</v>
      </c>
      <c r="N327" s="47">
        <f t="shared" si="24"/>
        <v>4995.0512694337704</v>
      </c>
      <c r="O327" s="47">
        <v>1263.013698630137</v>
      </c>
      <c r="P327" s="63" t="s">
        <v>40</v>
      </c>
      <c r="Q327" s="34"/>
    </row>
    <row r="328" spans="2:17" ht="15.95">
      <c r="B328" s="39"/>
      <c r="C328" s="46" t="s">
        <v>36</v>
      </c>
      <c r="D328" s="45">
        <v>244019061</v>
      </c>
      <c r="E328" s="45" t="str">
        <f t="shared" si="20"/>
        <v>4</v>
      </c>
      <c r="F328" s="45" t="str">
        <f t="shared" si="21"/>
        <v>4</v>
      </c>
      <c r="G328" s="45" t="str">
        <f t="shared" si="22"/>
        <v>019</v>
      </c>
      <c r="H328" s="45" t="str">
        <f t="shared" si="23"/>
        <v>061</v>
      </c>
      <c r="I328" s="45" t="s">
        <v>37</v>
      </c>
      <c r="J328" s="45" t="s">
        <v>38</v>
      </c>
      <c r="K328" s="45">
        <v>30</v>
      </c>
      <c r="L328" s="44" t="s">
        <v>38</v>
      </c>
      <c r="M328" s="54">
        <v>0.55675399999999997</v>
      </c>
      <c r="N328" s="47">
        <f t="shared" si="24"/>
        <v>4891.3661531535954</v>
      </c>
      <c r="O328" s="47">
        <v>2723.2876712328766</v>
      </c>
      <c r="P328" s="63" t="s">
        <v>40</v>
      </c>
      <c r="Q328" s="34"/>
    </row>
    <row r="329" spans="2:17" s="116" customFormat="1" ht="15.95">
      <c r="B329" s="108"/>
      <c r="C329" s="109" t="s">
        <v>36</v>
      </c>
      <c r="D329" s="110">
        <v>244013001</v>
      </c>
      <c r="E329" s="110" t="str">
        <f t="shared" si="20"/>
        <v>4</v>
      </c>
      <c r="F329" s="110" t="str">
        <f t="shared" si="21"/>
        <v>4</v>
      </c>
      <c r="G329" s="110" t="str">
        <f t="shared" si="22"/>
        <v>013</v>
      </c>
      <c r="H329" s="110" t="str">
        <f t="shared" si="23"/>
        <v>001</v>
      </c>
      <c r="I329" s="110" t="s">
        <v>37</v>
      </c>
      <c r="J329" s="110" t="s">
        <v>38</v>
      </c>
      <c r="K329" s="110">
        <v>220</v>
      </c>
      <c r="L329" s="111" t="s">
        <v>41</v>
      </c>
      <c r="M329" s="112">
        <v>15.900292</v>
      </c>
      <c r="N329" s="113">
        <f t="shared" si="24"/>
        <v>17236.69559972137</v>
      </c>
      <c r="O329" s="113">
        <v>274068.49315068492</v>
      </c>
      <c r="P329" s="114" t="s">
        <v>40</v>
      </c>
      <c r="Q329" s="115"/>
    </row>
    <row r="330" spans="2:17" ht="15.95">
      <c r="B330" s="39"/>
      <c r="C330" s="46" t="s">
        <v>36</v>
      </c>
      <c r="D330" s="45">
        <v>244013012</v>
      </c>
      <c r="E330" s="45" t="str">
        <f t="shared" si="20"/>
        <v>4</v>
      </c>
      <c r="F330" s="45" t="str">
        <f t="shared" si="21"/>
        <v>4</v>
      </c>
      <c r="G330" s="45" t="str">
        <f t="shared" si="22"/>
        <v>013</v>
      </c>
      <c r="H330" s="45" t="str">
        <f t="shared" si="23"/>
        <v>012</v>
      </c>
      <c r="I330" s="45" t="s">
        <v>37</v>
      </c>
      <c r="J330" s="45" t="s">
        <v>38</v>
      </c>
      <c r="K330" s="45">
        <v>30</v>
      </c>
      <c r="L330" s="44" t="s">
        <v>41</v>
      </c>
      <c r="M330" s="54">
        <v>0.49466399999999999</v>
      </c>
      <c r="N330" s="47">
        <f t="shared" si="24"/>
        <v>243.69662074757704</v>
      </c>
      <c r="O330" s="47">
        <v>120.54794520547945</v>
      </c>
      <c r="P330" s="63" t="s">
        <v>40</v>
      </c>
      <c r="Q330" s="34"/>
    </row>
    <row r="331" spans="2:17" ht="15.95">
      <c r="B331" s="39"/>
      <c r="C331" s="46" t="s">
        <v>36</v>
      </c>
      <c r="D331" s="45">
        <v>244019021</v>
      </c>
      <c r="E331" s="45" t="str">
        <f t="shared" ref="E331:E394" si="25">MID(D331,2,1)</f>
        <v>4</v>
      </c>
      <c r="F331" s="45" t="str">
        <f t="shared" ref="F331:F394" si="26">MID(D331,3,1)</f>
        <v>4</v>
      </c>
      <c r="G331" s="45" t="str">
        <f t="shared" ref="G331:G394" si="27">MID(D331,4,3)</f>
        <v>019</v>
      </c>
      <c r="H331" s="45" t="str">
        <f t="shared" ref="H331:H394" si="28">MID(D331,7,3)</f>
        <v>021</v>
      </c>
      <c r="I331" s="45" t="s">
        <v>37</v>
      </c>
      <c r="J331" s="45" t="s">
        <v>38</v>
      </c>
      <c r="K331" s="45">
        <v>30</v>
      </c>
      <c r="L331" s="44" t="s">
        <v>38</v>
      </c>
      <c r="M331" s="54">
        <v>0.53272600000000003</v>
      </c>
      <c r="N331" s="47">
        <f t="shared" ref="N331:N394" si="29">O331/M331</f>
        <v>7678.2641712702389</v>
      </c>
      <c r="O331" s="47">
        <v>4090.4109589041095</v>
      </c>
      <c r="P331" s="63" t="s">
        <v>40</v>
      </c>
      <c r="Q331" s="34"/>
    </row>
    <row r="332" spans="2:17" ht="15.95">
      <c r="B332" s="39"/>
      <c r="C332" s="46" t="s">
        <v>36</v>
      </c>
      <c r="D332" s="45">
        <v>244014001</v>
      </c>
      <c r="E332" s="45" t="str">
        <f t="shared" si="25"/>
        <v>4</v>
      </c>
      <c r="F332" s="45" t="str">
        <f t="shared" si="26"/>
        <v>4</v>
      </c>
      <c r="G332" s="45" t="str">
        <f t="shared" si="27"/>
        <v>014</v>
      </c>
      <c r="H332" s="45" t="str">
        <f t="shared" si="28"/>
        <v>001</v>
      </c>
      <c r="I332" s="45" t="s">
        <v>37</v>
      </c>
      <c r="J332" s="45" t="s">
        <v>38</v>
      </c>
      <c r="K332" s="45">
        <v>215</v>
      </c>
      <c r="L332" s="44" t="s">
        <v>41</v>
      </c>
      <c r="M332" s="54">
        <v>1.1601440000000001</v>
      </c>
      <c r="N332" s="47">
        <f t="shared" si="29"/>
        <v>207.81548705243392</v>
      </c>
      <c r="O332" s="47">
        <v>241.0958904109589</v>
      </c>
      <c r="P332" s="63" t="s">
        <v>40</v>
      </c>
      <c r="Q332" s="34"/>
    </row>
    <row r="333" spans="2:17" ht="15.95">
      <c r="B333" s="39"/>
      <c r="C333" s="46" t="s">
        <v>36</v>
      </c>
      <c r="D333" s="45">
        <v>244019018</v>
      </c>
      <c r="E333" s="45" t="str">
        <f t="shared" si="25"/>
        <v>4</v>
      </c>
      <c r="F333" s="45" t="str">
        <f t="shared" si="26"/>
        <v>4</v>
      </c>
      <c r="G333" s="45" t="str">
        <f t="shared" si="27"/>
        <v>019</v>
      </c>
      <c r="H333" s="45" t="str">
        <f t="shared" si="28"/>
        <v>018</v>
      </c>
      <c r="I333" s="45" t="s">
        <v>37</v>
      </c>
      <c r="J333" s="45" t="s">
        <v>38</v>
      </c>
      <c r="K333" s="45">
        <v>30</v>
      </c>
      <c r="L333" s="44" t="s">
        <v>38</v>
      </c>
      <c r="M333" s="54">
        <v>0.509826</v>
      </c>
      <c r="N333" s="47">
        <f t="shared" si="29"/>
        <v>5148.1437475659841</v>
      </c>
      <c r="O333" s="47">
        <v>2624.6575342465753</v>
      </c>
      <c r="P333" s="63" t="s">
        <v>40</v>
      </c>
      <c r="Q333" s="34"/>
    </row>
    <row r="334" spans="2:17" s="116" customFormat="1" ht="15.95">
      <c r="B334" s="108"/>
      <c r="C334" s="109" t="s">
        <v>36</v>
      </c>
      <c r="D334" s="110">
        <v>244014002</v>
      </c>
      <c r="E334" s="110" t="str">
        <f t="shared" si="25"/>
        <v>4</v>
      </c>
      <c r="F334" s="110" t="str">
        <f t="shared" si="26"/>
        <v>4</v>
      </c>
      <c r="G334" s="110" t="str">
        <f t="shared" si="27"/>
        <v>014</v>
      </c>
      <c r="H334" s="110" t="str">
        <f t="shared" si="28"/>
        <v>002</v>
      </c>
      <c r="I334" s="110" t="s">
        <v>37</v>
      </c>
      <c r="J334" s="110" t="s">
        <v>38</v>
      </c>
      <c r="K334" s="110">
        <v>215</v>
      </c>
      <c r="L334" s="111" t="s">
        <v>41</v>
      </c>
      <c r="M334" s="112">
        <v>3.0645639999999998</v>
      </c>
      <c r="N334" s="113">
        <f t="shared" si="29"/>
        <v>3978.3084386287278</v>
      </c>
      <c r="O334" s="113">
        <v>12191.780821917808</v>
      </c>
      <c r="P334" s="114" t="s">
        <v>40</v>
      </c>
      <c r="Q334" s="115"/>
    </row>
    <row r="335" spans="2:17" s="116" customFormat="1" ht="15.95">
      <c r="B335" s="108"/>
      <c r="C335" s="109" t="s">
        <v>36</v>
      </c>
      <c r="D335" s="110">
        <v>244014003</v>
      </c>
      <c r="E335" s="110" t="str">
        <f t="shared" si="25"/>
        <v>4</v>
      </c>
      <c r="F335" s="110" t="str">
        <f t="shared" si="26"/>
        <v>4</v>
      </c>
      <c r="G335" s="110" t="str">
        <f t="shared" si="27"/>
        <v>014</v>
      </c>
      <c r="H335" s="110" t="str">
        <f t="shared" si="28"/>
        <v>003</v>
      </c>
      <c r="I335" s="110" t="s">
        <v>37</v>
      </c>
      <c r="J335" s="110" t="s">
        <v>38</v>
      </c>
      <c r="K335" s="110">
        <v>215</v>
      </c>
      <c r="L335" s="111" t="s">
        <v>41</v>
      </c>
      <c r="M335" s="112">
        <v>13.941266000000001</v>
      </c>
      <c r="N335" s="113">
        <f t="shared" si="29"/>
        <v>8002.4571342117588</v>
      </c>
      <c r="O335" s="113">
        <v>111564.38356164383</v>
      </c>
      <c r="P335" s="114" t="s">
        <v>40</v>
      </c>
      <c r="Q335" s="115"/>
    </row>
    <row r="336" spans="2:17" s="116" customFormat="1" ht="15.95">
      <c r="B336" s="108"/>
      <c r="C336" s="109" t="s">
        <v>36</v>
      </c>
      <c r="D336" s="110">
        <v>244014011</v>
      </c>
      <c r="E336" s="110" t="str">
        <f t="shared" si="25"/>
        <v>4</v>
      </c>
      <c r="F336" s="110" t="str">
        <f t="shared" si="26"/>
        <v>4</v>
      </c>
      <c r="G336" s="110" t="str">
        <f t="shared" si="27"/>
        <v>014</v>
      </c>
      <c r="H336" s="110" t="str">
        <f t="shared" si="28"/>
        <v>011</v>
      </c>
      <c r="I336" s="110" t="s">
        <v>37</v>
      </c>
      <c r="J336" s="110" t="s">
        <v>38</v>
      </c>
      <c r="K336" s="110">
        <v>215</v>
      </c>
      <c r="L336" s="111" t="s">
        <v>41</v>
      </c>
      <c r="M336" s="112">
        <v>0.97850300000000001</v>
      </c>
      <c r="N336" s="113">
        <f t="shared" si="29"/>
        <v>8511.7440859023136</v>
      </c>
      <c r="O336" s="113">
        <v>8328.767123287671</v>
      </c>
      <c r="P336" s="114" t="s">
        <v>40</v>
      </c>
      <c r="Q336" s="115"/>
    </row>
    <row r="337" spans="2:17" ht="15.95">
      <c r="B337" s="39"/>
      <c r="C337" s="46" t="s">
        <v>36</v>
      </c>
      <c r="D337" s="45">
        <v>244019128</v>
      </c>
      <c r="E337" s="45" t="str">
        <f t="shared" si="25"/>
        <v>4</v>
      </c>
      <c r="F337" s="45" t="str">
        <f t="shared" si="26"/>
        <v>4</v>
      </c>
      <c r="G337" s="45" t="str">
        <f t="shared" si="27"/>
        <v>019</v>
      </c>
      <c r="H337" s="45" t="str">
        <f t="shared" si="28"/>
        <v>128</v>
      </c>
      <c r="I337" s="45" t="s">
        <v>37</v>
      </c>
      <c r="J337" s="45" t="s">
        <v>38</v>
      </c>
      <c r="K337" s="45">
        <v>30</v>
      </c>
      <c r="L337" s="44" t="s">
        <v>38</v>
      </c>
      <c r="M337" s="54">
        <v>0.27493099999999998</v>
      </c>
      <c r="N337" s="47">
        <f t="shared" si="29"/>
        <v>5610.3740699472146</v>
      </c>
      <c r="O337" s="47">
        <v>1542.4657534246576</v>
      </c>
      <c r="P337" s="63" t="s">
        <v>40</v>
      </c>
      <c r="Q337" s="34"/>
    </row>
    <row r="338" spans="2:17" s="116" customFormat="1" ht="15.95">
      <c r="B338" s="108"/>
      <c r="C338" s="109" t="s">
        <v>36</v>
      </c>
      <c r="D338" s="110">
        <v>244014012</v>
      </c>
      <c r="E338" s="110" t="str">
        <f t="shared" si="25"/>
        <v>4</v>
      </c>
      <c r="F338" s="110" t="str">
        <f t="shared" si="26"/>
        <v>4</v>
      </c>
      <c r="G338" s="110" t="str">
        <f t="shared" si="27"/>
        <v>014</v>
      </c>
      <c r="H338" s="110" t="str">
        <f t="shared" si="28"/>
        <v>012</v>
      </c>
      <c r="I338" s="110" t="s">
        <v>37</v>
      </c>
      <c r="J338" s="110" t="s">
        <v>38</v>
      </c>
      <c r="K338" s="110">
        <v>215</v>
      </c>
      <c r="L338" s="111" t="s">
        <v>41</v>
      </c>
      <c r="M338" s="112">
        <v>0.87914599999999998</v>
      </c>
      <c r="N338" s="113">
        <f t="shared" si="29"/>
        <v>93.490479194488515</v>
      </c>
      <c r="O338" s="113">
        <v>82.191780821917803</v>
      </c>
      <c r="P338" s="114" t="s">
        <v>40</v>
      </c>
      <c r="Q338" s="115"/>
    </row>
    <row r="339" spans="2:17" s="116" customFormat="1" ht="15.95">
      <c r="B339" s="108"/>
      <c r="C339" s="109" t="s">
        <v>36</v>
      </c>
      <c r="D339" s="110">
        <v>244014013</v>
      </c>
      <c r="E339" s="110" t="str">
        <f t="shared" si="25"/>
        <v>4</v>
      </c>
      <c r="F339" s="110" t="str">
        <f t="shared" si="26"/>
        <v>4</v>
      </c>
      <c r="G339" s="110" t="str">
        <f t="shared" si="27"/>
        <v>014</v>
      </c>
      <c r="H339" s="110" t="str">
        <f t="shared" si="28"/>
        <v>013</v>
      </c>
      <c r="I339" s="110" t="s">
        <v>37</v>
      </c>
      <c r="J339" s="110" t="s">
        <v>38</v>
      </c>
      <c r="K339" s="110">
        <v>215</v>
      </c>
      <c r="L339" s="111" t="s">
        <v>41</v>
      </c>
      <c r="M339" s="112">
        <v>0.95889500000000005</v>
      </c>
      <c r="N339" s="113">
        <f t="shared" si="29"/>
        <v>6560.0623205920456</v>
      </c>
      <c r="O339" s="113">
        <v>6290.41095890411</v>
      </c>
      <c r="P339" s="114" t="s">
        <v>40</v>
      </c>
      <c r="Q339" s="115"/>
    </row>
    <row r="340" spans="2:17" s="116" customFormat="1" ht="15.95">
      <c r="B340" s="108"/>
      <c r="C340" s="109" t="s">
        <v>36</v>
      </c>
      <c r="D340" s="110">
        <v>244014014</v>
      </c>
      <c r="E340" s="110" t="str">
        <f t="shared" si="25"/>
        <v>4</v>
      </c>
      <c r="F340" s="110" t="str">
        <f t="shared" si="26"/>
        <v>4</v>
      </c>
      <c r="G340" s="110" t="str">
        <f t="shared" si="27"/>
        <v>014</v>
      </c>
      <c r="H340" s="110" t="str">
        <f t="shared" si="28"/>
        <v>014</v>
      </c>
      <c r="I340" s="110" t="s">
        <v>37</v>
      </c>
      <c r="J340" s="110" t="s">
        <v>38</v>
      </c>
      <c r="K340" s="110">
        <v>215</v>
      </c>
      <c r="L340" s="111" t="s">
        <v>41</v>
      </c>
      <c r="M340" s="112">
        <v>0.87830200000000003</v>
      </c>
      <c r="N340" s="113">
        <f t="shared" si="29"/>
        <v>3718.2579849044337</v>
      </c>
      <c r="O340" s="113">
        <v>3265.7534246575342</v>
      </c>
      <c r="P340" s="114" t="s">
        <v>40</v>
      </c>
      <c r="Q340" s="115"/>
    </row>
    <row r="341" spans="2:17" s="116" customFormat="1" ht="15.95">
      <c r="B341" s="108"/>
      <c r="C341" s="109" t="s">
        <v>36</v>
      </c>
      <c r="D341" s="110">
        <v>244014015</v>
      </c>
      <c r="E341" s="110" t="str">
        <f t="shared" si="25"/>
        <v>4</v>
      </c>
      <c r="F341" s="110" t="str">
        <f t="shared" si="26"/>
        <v>4</v>
      </c>
      <c r="G341" s="110" t="str">
        <f t="shared" si="27"/>
        <v>014</v>
      </c>
      <c r="H341" s="110" t="str">
        <f t="shared" si="28"/>
        <v>015</v>
      </c>
      <c r="I341" s="110" t="s">
        <v>37</v>
      </c>
      <c r="J341" s="110" t="s">
        <v>38</v>
      </c>
      <c r="K341" s="110">
        <v>215</v>
      </c>
      <c r="L341" s="111" t="s">
        <v>41</v>
      </c>
      <c r="M341" s="112">
        <v>0.94747499999999996</v>
      </c>
      <c r="N341" s="113">
        <f t="shared" si="29"/>
        <v>4262.2297837764181</v>
      </c>
      <c r="O341" s="113">
        <v>4038.3561643835615</v>
      </c>
      <c r="P341" s="114" t="s">
        <v>40</v>
      </c>
      <c r="Q341" s="115"/>
    </row>
    <row r="342" spans="2:17" ht="15.95">
      <c r="B342" s="39"/>
      <c r="C342" s="46" t="s">
        <v>36</v>
      </c>
      <c r="D342" s="45">
        <v>244016005</v>
      </c>
      <c r="E342" s="45" t="str">
        <f t="shared" si="25"/>
        <v>4</v>
      </c>
      <c r="F342" s="45" t="str">
        <f t="shared" si="26"/>
        <v>4</v>
      </c>
      <c r="G342" s="45" t="str">
        <f t="shared" si="27"/>
        <v>016</v>
      </c>
      <c r="H342" s="45" t="str">
        <f t="shared" si="28"/>
        <v>005</v>
      </c>
      <c r="I342" s="45" t="s">
        <v>37</v>
      </c>
      <c r="J342" s="45" t="s">
        <v>38</v>
      </c>
      <c r="K342" s="45">
        <v>30</v>
      </c>
      <c r="L342" s="44" t="s">
        <v>38</v>
      </c>
      <c r="M342" s="54">
        <v>0.39404400000000001</v>
      </c>
      <c r="N342" s="47">
        <f t="shared" si="29"/>
        <v>3671.1010508109589</v>
      </c>
      <c r="O342" s="47">
        <v>1446.5753424657535</v>
      </c>
      <c r="P342" s="63" t="s">
        <v>40</v>
      </c>
      <c r="Q342" s="34"/>
    </row>
    <row r="343" spans="2:17" ht="15.95">
      <c r="B343" s="39"/>
      <c r="C343" s="46" t="s">
        <v>36</v>
      </c>
      <c r="D343" s="45">
        <v>244018014</v>
      </c>
      <c r="E343" s="45" t="str">
        <f t="shared" si="25"/>
        <v>4</v>
      </c>
      <c r="F343" s="45" t="str">
        <f t="shared" si="26"/>
        <v>4</v>
      </c>
      <c r="G343" s="45" t="str">
        <f t="shared" si="27"/>
        <v>018</v>
      </c>
      <c r="H343" s="45" t="str">
        <f t="shared" si="28"/>
        <v>014</v>
      </c>
      <c r="I343" s="45" t="s">
        <v>37</v>
      </c>
      <c r="J343" s="45" t="s">
        <v>38</v>
      </c>
      <c r="K343" s="45">
        <v>30</v>
      </c>
      <c r="L343" s="44" t="s">
        <v>38</v>
      </c>
      <c r="M343" s="54">
        <v>0.44673000000000002</v>
      </c>
      <c r="N343" s="47">
        <f t="shared" si="29"/>
        <v>4611.8997439230407</v>
      </c>
      <c r="O343" s="47">
        <v>2060.2739726027398</v>
      </c>
      <c r="P343" s="63" t="s">
        <v>40</v>
      </c>
      <c r="Q343" s="34"/>
    </row>
    <row r="344" spans="2:17" ht="15.95">
      <c r="B344" s="39"/>
      <c r="C344" s="46" t="s">
        <v>36</v>
      </c>
      <c r="D344" s="45">
        <v>244016002</v>
      </c>
      <c r="E344" s="45" t="str">
        <f t="shared" si="25"/>
        <v>4</v>
      </c>
      <c r="F344" s="45" t="str">
        <f t="shared" si="26"/>
        <v>4</v>
      </c>
      <c r="G344" s="45" t="str">
        <f t="shared" si="27"/>
        <v>016</v>
      </c>
      <c r="H344" s="45" t="str">
        <f t="shared" si="28"/>
        <v>002</v>
      </c>
      <c r="I344" s="45" t="s">
        <v>37</v>
      </c>
      <c r="J344" s="45" t="s">
        <v>38</v>
      </c>
      <c r="K344" s="45">
        <v>30</v>
      </c>
      <c r="L344" s="44" t="s">
        <v>38</v>
      </c>
      <c r="M344" s="54">
        <v>0.42110300000000001</v>
      </c>
      <c r="N344" s="47">
        <f t="shared" si="29"/>
        <v>3981.7154681090456</v>
      </c>
      <c r="O344" s="47">
        <v>1676.7123287671234</v>
      </c>
      <c r="P344" s="63" t="s">
        <v>40</v>
      </c>
      <c r="Q344" s="34"/>
    </row>
    <row r="345" spans="2:17" s="107" customFormat="1" ht="15.95">
      <c r="B345" s="99"/>
      <c r="C345" s="100" t="s">
        <v>36</v>
      </c>
      <c r="D345" s="101">
        <v>244018010</v>
      </c>
      <c r="E345" s="101" t="str">
        <f t="shared" si="25"/>
        <v>4</v>
      </c>
      <c r="F345" s="101" t="str">
        <f t="shared" si="26"/>
        <v>4</v>
      </c>
      <c r="G345" s="101" t="str">
        <f t="shared" si="27"/>
        <v>018</v>
      </c>
      <c r="H345" s="101" t="str">
        <f t="shared" si="28"/>
        <v>010</v>
      </c>
      <c r="I345" s="101" t="s">
        <v>37</v>
      </c>
      <c r="J345" s="101" t="s">
        <v>38</v>
      </c>
      <c r="K345" s="101">
        <v>30</v>
      </c>
      <c r="L345" s="102" t="s">
        <v>38</v>
      </c>
      <c r="M345" s="103">
        <v>0.46705799999999997</v>
      </c>
      <c r="N345" s="104">
        <f t="shared" si="29"/>
        <v>16647.488033078171</v>
      </c>
      <c r="O345" s="104">
        <v>7775.3424657534242</v>
      </c>
      <c r="P345" s="105" t="s">
        <v>40</v>
      </c>
      <c r="Q345" s="106"/>
    </row>
    <row r="346" spans="2:17" ht="15.95">
      <c r="B346" s="39"/>
      <c r="C346" s="46" t="s">
        <v>36</v>
      </c>
      <c r="D346" s="45">
        <v>244019044</v>
      </c>
      <c r="E346" s="45" t="str">
        <f t="shared" si="25"/>
        <v>4</v>
      </c>
      <c r="F346" s="45" t="str">
        <f t="shared" si="26"/>
        <v>4</v>
      </c>
      <c r="G346" s="45" t="str">
        <f t="shared" si="27"/>
        <v>019</v>
      </c>
      <c r="H346" s="45" t="str">
        <f t="shared" si="28"/>
        <v>044</v>
      </c>
      <c r="I346" s="45" t="s">
        <v>37</v>
      </c>
      <c r="J346" s="45" t="s">
        <v>38</v>
      </c>
      <c r="K346" s="45">
        <v>30</v>
      </c>
      <c r="L346" s="44" t="s">
        <v>38</v>
      </c>
      <c r="M346" s="54">
        <v>0.332507</v>
      </c>
      <c r="N346" s="47">
        <f t="shared" si="29"/>
        <v>3897.3327206913059</v>
      </c>
      <c r="O346" s="47">
        <v>1295.8904109589041</v>
      </c>
      <c r="P346" s="63" t="s">
        <v>40</v>
      </c>
      <c r="Q346" s="34"/>
    </row>
    <row r="347" spans="2:17" ht="15.95">
      <c r="B347" s="39"/>
      <c r="C347" s="46" t="s">
        <v>36</v>
      </c>
      <c r="D347" s="45">
        <v>244016001</v>
      </c>
      <c r="E347" s="45" t="str">
        <f t="shared" si="25"/>
        <v>4</v>
      </c>
      <c r="F347" s="45" t="str">
        <f t="shared" si="26"/>
        <v>4</v>
      </c>
      <c r="G347" s="45" t="str">
        <f t="shared" si="27"/>
        <v>016</v>
      </c>
      <c r="H347" s="45" t="str">
        <f t="shared" si="28"/>
        <v>001</v>
      </c>
      <c r="I347" s="45" t="s">
        <v>37</v>
      </c>
      <c r="J347" s="45" t="s">
        <v>38</v>
      </c>
      <c r="K347" s="45">
        <v>30</v>
      </c>
      <c r="L347" s="44" t="s">
        <v>38</v>
      </c>
      <c r="M347" s="54">
        <v>0.440998</v>
      </c>
      <c r="N347" s="47">
        <f t="shared" si="29"/>
        <v>4560.0181953423571</v>
      </c>
      <c r="O347" s="47">
        <v>2010.958904109589</v>
      </c>
      <c r="P347" s="63" t="s">
        <v>40</v>
      </c>
      <c r="Q347" s="34"/>
    </row>
    <row r="348" spans="2:17" ht="15.95">
      <c r="B348" s="39"/>
      <c r="C348" s="46" t="s">
        <v>36</v>
      </c>
      <c r="D348" s="45">
        <v>244016003</v>
      </c>
      <c r="E348" s="45" t="str">
        <f t="shared" si="25"/>
        <v>4</v>
      </c>
      <c r="F348" s="45" t="str">
        <f t="shared" si="26"/>
        <v>4</v>
      </c>
      <c r="G348" s="45" t="str">
        <f t="shared" si="27"/>
        <v>016</v>
      </c>
      <c r="H348" s="45" t="str">
        <f t="shared" si="28"/>
        <v>003</v>
      </c>
      <c r="I348" s="45" t="s">
        <v>37</v>
      </c>
      <c r="J348" s="45" t="s">
        <v>38</v>
      </c>
      <c r="K348" s="45">
        <v>30</v>
      </c>
      <c r="L348" s="44" t="s">
        <v>38</v>
      </c>
      <c r="M348" s="54">
        <v>0.42291800000000002</v>
      </c>
      <c r="N348" s="47">
        <f t="shared" si="29"/>
        <v>4236.7097686024435</v>
      </c>
      <c r="O348" s="47">
        <v>1791.7808219178082</v>
      </c>
      <c r="P348" s="63" t="s">
        <v>40</v>
      </c>
      <c r="Q348" s="34"/>
    </row>
    <row r="349" spans="2:17" ht="15.95">
      <c r="B349" s="39"/>
      <c r="C349" s="46" t="s">
        <v>36</v>
      </c>
      <c r="D349" s="45">
        <v>244016004</v>
      </c>
      <c r="E349" s="45" t="str">
        <f t="shared" si="25"/>
        <v>4</v>
      </c>
      <c r="F349" s="45" t="str">
        <f t="shared" si="26"/>
        <v>4</v>
      </c>
      <c r="G349" s="45" t="str">
        <f t="shared" si="27"/>
        <v>016</v>
      </c>
      <c r="H349" s="45" t="str">
        <f t="shared" si="28"/>
        <v>004</v>
      </c>
      <c r="I349" s="45" t="s">
        <v>37</v>
      </c>
      <c r="J349" s="45" t="s">
        <v>38</v>
      </c>
      <c r="K349" s="45">
        <v>30</v>
      </c>
      <c r="L349" s="44" t="s">
        <v>38</v>
      </c>
      <c r="M349" s="54">
        <v>0.421678</v>
      </c>
      <c r="N349" s="47">
        <f t="shared" si="29"/>
        <v>4957.3631038472713</v>
      </c>
      <c r="O349" s="47">
        <v>2090.4109589041095</v>
      </c>
      <c r="P349" s="63" t="s">
        <v>40</v>
      </c>
      <c r="Q349" s="34"/>
    </row>
    <row r="350" spans="2:17" ht="15.95">
      <c r="B350" s="39"/>
      <c r="C350" s="46" t="s">
        <v>36</v>
      </c>
      <c r="D350" s="45">
        <v>244019023</v>
      </c>
      <c r="E350" s="45" t="str">
        <f t="shared" si="25"/>
        <v>4</v>
      </c>
      <c r="F350" s="45" t="str">
        <f t="shared" si="26"/>
        <v>4</v>
      </c>
      <c r="G350" s="45" t="str">
        <f t="shared" si="27"/>
        <v>019</v>
      </c>
      <c r="H350" s="45" t="str">
        <f t="shared" si="28"/>
        <v>023</v>
      </c>
      <c r="I350" s="45" t="s">
        <v>37</v>
      </c>
      <c r="J350" s="45" t="s">
        <v>38</v>
      </c>
      <c r="K350" s="45">
        <v>30</v>
      </c>
      <c r="L350" s="44" t="s">
        <v>38</v>
      </c>
      <c r="M350" s="54">
        <v>0.532586</v>
      </c>
      <c r="N350" s="47">
        <f t="shared" si="29"/>
        <v>4511.458667759568</v>
      </c>
      <c r="O350" s="47">
        <v>2402.7397260273974</v>
      </c>
      <c r="P350" s="63" t="s">
        <v>40</v>
      </c>
      <c r="Q350" s="34"/>
    </row>
    <row r="351" spans="2:17" ht="15.95">
      <c r="B351" s="39"/>
      <c r="C351" s="46" t="s">
        <v>36</v>
      </c>
      <c r="D351" s="45">
        <v>244019095</v>
      </c>
      <c r="E351" s="45" t="str">
        <f t="shared" si="25"/>
        <v>4</v>
      </c>
      <c r="F351" s="45" t="str">
        <f t="shared" si="26"/>
        <v>4</v>
      </c>
      <c r="G351" s="45" t="str">
        <f t="shared" si="27"/>
        <v>019</v>
      </c>
      <c r="H351" s="45" t="str">
        <f t="shared" si="28"/>
        <v>095</v>
      </c>
      <c r="I351" s="45" t="s">
        <v>37</v>
      </c>
      <c r="J351" s="45" t="s">
        <v>38</v>
      </c>
      <c r="K351" s="45">
        <v>30</v>
      </c>
      <c r="L351" s="44" t="s">
        <v>38</v>
      </c>
      <c r="M351" s="54">
        <v>0.56816999999999995</v>
      </c>
      <c r="N351" s="47">
        <f t="shared" si="29"/>
        <v>6099.8529043376711</v>
      </c>
      <c r="O351" s="47">
        <v>3465.7534246575342</v>
      </c>
      <c r="P351" s="63" t="s">
        <v>40</v>
      </c>
      <c r="Q351" s="34"/>
    </row>
    <row r="352" spans="2:17" ht="15.95">
      <c r="B352" s="39"/>
      <c r="C352" s="46" t="s">
        <v>36</v>
      </c>
      <c r="D352" s="45">
        <v>244016006</v>
      </c>
      <c r="E352" s="45" t="str">
        <f t="shared" si="25"/>
        <v>4</v>
      </c>
      <c r="F352" s="45" t="str">
        <f t="shared" si="26"/>
        <v>4</v>
      </c>
      <c r="G352" s="45" t="str">
        <f t="shared" si="27"/>
        <v>016</v>
      </c>
      <c r="H352" s="45" t="str">
        <f t="shared" si="28"/>
        <v>006</v>
      </c>
      <c r="I352" s="45" t="s">
        <v>37</v>
      </c>
      <c r="J352" s="45" t="s">
        <v>38</v>
      </c>
      <c r="K352" s="45">
        <v>30</v>
      </c>
      <c r="L352" s="44" t="s">
        <v>38</v>
      </c>
      <c r="M352" s="54">
        <v>0.42058699999999999</v>
      </c>
      <c r="N352" s="47">
        <f t="shared" si="29"/>
        <v>5419.6921321736536</v>
      </c>
      <c r="O352" s="47">
        <v>2279.4520547945203</v>
      </c>
      <c r="P352" s="63" t="s">
        <v>40</v>
      </c>
      <c r="Q352" s="34"/>
    </row>
    <row r="353" spans="2:17" ht="15.95">
      <c r="B353" s="39"/>
      <c r="C353" s="46" t="s">
        <v>36</v>
      </c>
      <c r="D353" s="45">
        <v>244019022</v>
      </c>
      <c r="E353" s="45" t="str">
        <f t="shared" si="25"/>
        <v>4</v>
      </c>
      <c r="F353" s="45" t="str">
        <f t="shared" si="26"/>
        <v>4</v>
      </c>
      <c r="G353" s="45" t="str">
        <f t="shared" si="27"/>
        <v>019</v>
      </c>
      <c r="H353" s="45" t="str">
        <f t="shared" si="28"/>
        <v>022</v>
      </c>
      <c r="I353" s="45" t="s">
        <v>37</v>
      </c>
      <c r="J353" s="45" t="s">
        <v>38</v>
      </c>
      <c r="K353" s="45">
        <v>30</v>
      </c>
      <c r="L353" s="44" t="s">
        <v>38</v>
      </c>
      <c r="M353" s="54">
        <v>0.50790299999999999</v>
      </c>
      <c r="N353" s="47">
        <f t="shared" si="29"/>
        <v>6176.3492268599775</v>
      </c>
      <c r="O353" s="47">
        <v>3136.9863013698632</v>
      </c>
      <c r="P353" s="63" t="s">
        <v>40</v>
      </c>
      <c r="Q353" s="34"/>
    </row>
    <row r="354" spans="2:17" ht="15.95">
      <c r="B354" s="39"/>
      <c r="C354" s="46" t="s">
        <v>36</v>
      </c>
      <c r="D354" s="45">
        <v>244016007</v>
      </c>
      <c r="E354" s="45" t="str">
        <f t="shared" si="25"/>
        <v>4</v>
      </c>
      <c r="F354" s="45" t="str">
        <f t="shared" si="26"/>
        <v>4</v>
      </c>
      <c r="G354" s="45" t="str">
        <f t="shared" si="27"/>
        <v>016</v>
      </c>
      <c r="H354" s="45" t="str">
        <f t="shared" si="28"/>
        <v>007</v>
      </c>
      <c r="I354" s="45" t="s">
        <v>37</v>
      </c>
      <c r="J354" s="45" t="s">
        <v>38</v>
      </c>
      <c r="K354" s="45">
        <v>30</v>
      </c>
      <c r="L354" s="44" t="s">
        <v>38</v>
      </c>
      <c r="M354" s="54">
        <v>0.67018200000000006</v>
      </c>
      <c r="N354" s="47">
        <f t="shared" si="29"/>
        <v>3912.2474316218245</v>
      </c>
      <c r="O354" s="47">
        <v>2621.9178082191779</v>
      </c>
      <c r="P354" s="63" t="s">
        <v>40</v>
      </c>
      <c r="Q354" s="34"/>
    </row>
    <row r="355" spans="2:17" ht="15.95">
      <c r="B355" s="39"/>
      <c r="C355" s="46" t="s">
        <v>36</v>
      </c>
      <c r="D355" s="45">
        <v>244016008</v>
      </c>
      <c r="E355" s="45" t="str">
        <f t="shared" si="25"/>
        <v>4</v>
      </c>
      <c r="F355" s="45" t="str">
        <f t="shared" si="26"/>
        <v>4</v>
      </c>
      <c r="G355" s="45" t="str">
        <f t="shared" si="27"/>
        <v>016</v>
      </c>
      <c r="H355" s="45" t="str">
        <f t="shared" si="28"/>
        <v>008</v>
      </c>
      <c r="I355" s="45" t="s">
        <v>37</v>
      </c>
      <c r="J355" s="45" t="s">
        <v>38</v>
      </c>
      <c r="K355" s="45">
        <v>30</v>
      </c>
      <c r="L355" s="44" t="s">
        <v>38</v>
      </c>
      <c r="M355" s="54">
        <v>0.44280399999999998</v>
      </c>
      <c r="N355" s="47">
        <f t="shared" si="29"/>
        <v>5896.4212249880065</v>
      </c>
      <c r="O355" s="47">
        <v>2610.9589041095892</v>
      </c>
      <c r="P355" s="63" t="s">
        <v>40</v>
      </c>
      <c r="Q355" s="34"/>
    </row>
    <row r="356" spans="2:17" ht="15.95">
      <c r="B356" s="39"/>
      <c r="C356" s="46" t="s">
        <v>36</v>
      </c>
      <c r="D356" s="45">
        <v>244017001</v>
      </c>
      <c r="E356" s="45" t="str">
        <f t="shared" si="25"/>
        <v>4</v>
      </c>
      <c r="F356" s="45" t="str">
        <f t="shared" si="26"/>
        <v>4</v>
      </c>
      <c r="G356" s="45" t="str">
        <f t="shared" si="27"/>
        <v>017</v>
      </c>
      <c r="H356" s="45" t="str">
        <f t="shared" si="28"/>
        <v>001</v>
      </c>
      <c r="I356" s="45" t="s">
        <v>37</v>
      </c>
      <c r="J356" s="45" t="s">
        <v>38</v>
      </c>
      <c r="K356" s="45">
        <v>30</v>
      </c>
      <c r="L356" s="44" t="s">
        <v>38</v>
      </c>
      <c r="M356" s="54">
        <v>0.23217099999999999</v>
      </c>
      <c r="N356" s="47">
        <f t="shared" si="29"/>
        <v>6041.8386707530108</v>
      </c>
      <c r="O356" s="47">
        <v>1402.7397260273972</v>
      </c>
      <c r="P356" s="63" t="s">
        <v>40</v>
      </c>
      <c r="Q356" s="34"/>
    </row>
    <row r="357" spans="2:17" ht="15.95">
      <c r="B357" s="39"/>
      <c r="C357" s="46" t="s">
        <v>36</v>
      </c>
      <c r="D357" s="45">
        <v>244016009</v>
      </c>
      <c r="E357" s="45" t="str">
        <f t="shared" si="25"/>
        <v>4</v>
      </c>
      <c r="F357" s="45" t="str">
        <f t="shared" si="26"/>
        <v>4</v>
      </c>
      <c r="G357" s="45" t="str">
        <f t="shared" si="27"/>
        <v>016</v>
      </c>
      <c r="H357" s="45" t="str">
        <f t="shared" si="28"/>
        <v>009</v>
      </c>
      <c r="I357" s="45" t="s">
        <v>37</v>
      </c>
      <c r="J357" s="45" t="s">
        <v>38</v>
      </c>
      <c r="K357" s="45">
        <v>30</v>
      </c>
      <c r="L357" s="44" t="s">
        <v>38</v>
      </c>
      <c r="M357" s="54">
        <v>0.42250500000000002</v>
      </c>
      <c r="N357" s="47">
        <f t="shared" si="29"/>
        <v>4188.9753108214818</v>
      </c>
      <c r="O357" s="47">
        <v>1769.8630136986301</v>
      </c>
      <c r="P357" s="63" t="s">
        <v>40</v>
      </c>
      <c r="Q357" s="34"/>
    </row>
    <row r="358" spans="2:17" ht="15.95">
      <c r="B358" s="39"/>
      <c r="C358" s="46" t="s">
        <v>36</v>
      </c>
      <c r="D358" s="45">
        <v>244016010</v>
      </c>
      <c r="E358" s="45" t="str">
        <f t="shared" si="25"/>
        <v>4</v>
      </c>
      <c r="F358" s="45" t="str">
        <f t="shared" si="26"/>
        <v>4</v>
      </c>
      <c r="G358" s="45" t="str">
        <f t="shared" si="27"/>
        <v>016</v>
      </c>
      <c r="H358" s="45" t="str">
        <f t="shared" si="28"/>
        <v>010</v>
      </c>
      <c r="I358" s="45" t="s">
        <v>37</v>
      </c>
      <c r="J358" s="45" t="s">
        <v>38</v>
      </c>
      <c r="K358" s="45">
        <v>30</v>
      </c>
      <c r="L358" s="44" t="s">
        <v>38</v>
      </c>
      <c r="M358" s="54">
        <v>0.81729600000000002</v>
      </c>
      <c r="N358" s="47">
        <f t="shared" si="29"/>
        <v>2675.0422978492661</v>
      </c>
      <c r="O358" s="47">
        <v>2186.3013698630139</v>
      </c>
      <c r="P358" s="63" t="s">
        <v>40</v>
      </c>
      <c r="Q358" s="34"/>
    </row>
    <row r="359" spans="2:17" ht="15.95">
      <c r="B359" s="39"/>
      <c r="C359" s="46" t="s">
        <v>36</v>
      </c>
      <c r="D359" s="45">
        <v>244018003</v>
      </c>
      <c r="E359" s="45" t="str">
        <f t="shared" si="25"/>
        <v>4</v>
      </c>
      <c r="F359" s="45" t="str">
        <f t="shared" si="26"/>
        <v>4</v>
      </c>
      <c r="G359" s="45" t="str">
        <f t="shared" si="27"/>
        <v>018</v>
      </c>
      <c r="H359" s="45" t="str">
        <f t="shared" si="28"/>
        <v>003</v>
      </c>
      <c r="I359" s="45" t="s">
        <v>37</v>
      </c>
      <c r="J359" s="45" t="s">
        <v>38</v>
      </c>
      <c r="K359" s="45">
        <v>30</v>
      </c>
      <c r="L359" s="44" t="s">
        <v>38</v>
      </c>
      <c r="M359" s="54">
        <v>0.42531000000000002</v>
      </c>
      <c r="N359" s="47">
        <f t="shared" si="29"/>
        <v>4032.5139149107349</v>
      </c>
      <c r="O359" s="47">
        <v>1715.0684931506848</v>
      </c>
      <c r="P359" s="63" t="s">
        <v>40</v>
      </c>
      <c r="Q359" s="34"/>
    </row>
    <row r="360" spans="2:17" ht="15.95">
      <c r="B360" s="39"/>
      <c r="C360" s="46" t="s">
        <v>36</v>
      </c>
      <c r="D360" s="45">
        <v>244016013</v>
      </c>
      <c r="E360" s="45" t="str">
        <f t="shared" si="25"/>
        <v>4</v>
      </c>
      <c r="F360" s="45" t="str">
        <f t="shared" si="26"/>
        <v>4</v>
      </c>
      <c r="G360" s="45" t="str">
        <f t="shared" si="27"/>
        <v>016</v>
      </c>
      <c r="H360" s="45" t="str">
        <f t="shared" si="28"/>
        <v>013</v>
      </c>
      <c r="I360" s="45" t="s">
        <v>37</v>
      </c>
      <c r="J360" s="45" t="s">
        <v>38</v>
      </c>
      <c r="K360" s="45">
        <v>30</v>
      </c>
      <c r="L360" s="44" t="s">
        <v>38</v>
      </c>
      <c r="M360" s="54">
        <v>0.47583599999999998</v>
      </c>
      <c r="N360" s="47">
        <f t="shared" si="29"/>
        <v>6799.85633360268</v>
      </c>
      <c r="O360" s="47">
        <v>3235.6164383561645</v>
      </c>
      <c r="P360" s="63" t="s">
        <v>40</v>
      </c>
      <c r="Q360" s="34"/>
    </row>
    <row r="361" spans="2:17" ht="15.95">
      <c r="B361" s="39"/>
      <c r="C361" s="46" t="s">
        <v>36</v>
      </c>
      <c r="D361" s="45">
        <v>244019019</v>
      </c>
      <c r="E361" s="45" t="str">
        <f t="shared" si="25"/>
        <v>4</v>
      </c>
      <c r="F361" s="45" t="str">
        <f t="shared" si="26"/>
        <v>4</v>
      </c>
      <c r="G361" s="45" t="str">
        <f t="shared" si="27"/>
        <v>019</v>
      </c>
      <c r="H361" s="45" t="str">
        <f t="shared" si="28"/>
        <v>019</v>
      </c>
      <c r="I361" s="45" t="s">
        <v>37</v>
      </c>
      <c r="J361" s="45" t="s">
        <v>38</v>
      </c>
      <c r="K361" s="45">
        <v>30</v>
      </c>
      <c r="L361" s="44" t="s">
        <v>38</v>
      </c>
      <c r="M361" s="54">
        <v>0.52939599999999998</v>
      </c>
      <c r="N361" s="47">
        <f t="shared" si="29"/>
        <v>5925.5950203059019</v>
      </c>
      <c r="O361" s="47">
        <v>3136.9863013698632</v>
      </c>
      <c r="P361" s="63" t="s">
        <v>40</v>
      </c>
      <c r="Q361" s="34"/>
    </row>
    <row r="362" spans="2:17" ht="15.95">
      <c r="B362" s="39"/>
      <c r="C362" s="46" t="s">
        <v>36</v>
      </c>
      <c r="D362" s="45">
        <v>244017021</v>
      </c>
      <c r="E362" s="45" t="str">
        <f t="shared" si="25"/>
        <v>4</v>
      </c>
      <c r="F362" s="45" t="str">
        <f t="shared" si="26"/>
        <v>4</v>
      </c>
      <c r="G362" s="45" t="str">
        <f t="shared" si="27"/>
        <v>017</v>
      </c>
      <c r="H362" s="45" t="str">
        <f t="shared" si="28"/>
        <v>021</v>
      </c>
      <c r="I362" s="45" t="s">
        <v>37</v>
      </c>
      <c r="J362" s="45" t="s">
        <v>38</v>
      </c>
      <c r="K362" s="45">
        <v>30</v>
      </c>
      <c r="L362" s="44" t="s">
        <v>38</v>
      </c>
      <c r="M362" s="54">
        <v>0.29892600000000003</v>
      </c>
      <c r="N362" s="47">
        <f t="shared" si="29"/>
        <v>3271.9876885276685</v>
      </c>
      <c r="O362" s="47">
        <v>978.08219178082197</v>
      </c>
      <c r="P362" s="63" t="s">
        <v>40</v>
      </c>
      <c r="Q362" s="34"/>
    </row>
    <row r="363" spans="2:17" ht="15.95">
      <c r="B363" s="39"/>
      <c r="C363" s="46" t="s">
        <v>36</v>
      </c>
      <c r="D363" s="45">
        <v>244018013</v>
      </c>
      <c r="E363" s="45" t="str">
        <f t="shared" si="25"/>
        <v>4</v>
      </c>
      <c r="F363" s="45" t="str">
        <f t="shared" si="26"/>
        <v>4</v>
      </c>
      <c r="G363" s="45" t="str">
        <f t="shared" si="27"/>
        <v>018</v>
      </c>
      <c r="H363" s="45" t="str">
        <f t="shared" si="28"/>
        <v>013</v>
      </c>
      <c r="I363" s="45" t="s">
        <v>37</v>
      </c>
      <c r="J363" s="45" t="s">
        <v>38</v>
      </c>
      <c r="K363" s="45">
        <v>30</v>
      </c>
      <c r="L363" s="44" t="s">
        <v>38</v>
      </c>
      <c r="M363" s="54">
        <v>0.43156099999999997</v>
      </c>
      <c r="N363" s="47">
        <f t="shared" si="29"/>
        <v>14341.057453964588</v>
      </c>
      <c r="O363" s="47">
        <v>6189.0410958904113</v>
      </c>
      <c r="P363" s="63" t="s">
        <v>40</v>
      </c>
      <c r="Q363" s="34"/>
    </row>
    <row r="364" spans="2:17" ht="15.95">
      <c r="B364" s="39"/>
      <c r="C364" s="46" t="s">
        <v>36</v>
      </c>
      <c r="D364" s="45">
        <v>244018016</v>
      </c>
      <c r="E364" s="45" t="str">
        <f t="shared" si="25"/>
        <v>4</v>
      </c>
      <c r="F364" s="45" t="str">
        <f t="shared" si="26"/>
        <v>4</v>
      </c>
      <c r="G364" s="45" t="str">
        <f t="shared" si="27"/>
        <v>018</v>
      </c>
      <c r="H364" s="45" t="str">
        <f t="shared" si="28"/>
        <v>016</v>
      </c>
      <c r="I364" s="45" t="s">
        <v>37</v>
      </c>
      <c r="J364" s="45" t="s">
        <v>38</v>
      </c>
      <c r="K364" s="45">
        <v>30</v>
      </c>
      <c r="L364" s="44" t="s">
        <v>38</v>
      </c>
      <c r="M364" s="54">
        <v>0.46645599999999998</v>
      </c>
      <c r="N364" s="47">
        <f t="shared" si="29"/>
        <v>6337.4988928465791</v>
      </c>
      <c r="O364" s="47">
        <v>2956.1643835616437</v>
      </c>
      <c r="P364" s="63" t="s">
        <v>40</v>
      </c>
      <c r="Q364" s="34"/>
    </row>
    <row r="365" spans="2:17" ht="15.95">
      <c r="B365" s="39"/>
      <c r="C365" s="46" t="s">
        <v>36</v>
      </c>
      <c r="D365" s="45">
        <v>244018023</v>
      </c>
      <c r="E365" s="45" t="str">
        <f t="shared" si="25"/>
        <v>4</v>
      </c>
      <c r="F365" s="45" t="str">
        <f t="shared" si="26"/>
        <v>4</v>
      </c>
      <c r="G365" s="45" t="str">
        <f t="shared" si="27"/>
        <v>018</v>
      </c>
      <c r="H365" s="45" t="str">
        <f t="shared" si="28"/>
        <v>023</v>
      </c>
      <c r="I365" s="45" t="s">
        <v>37</v>
      </c>
      <c r="J365" s="45" t="s">
        <v>38</v>
      </c>
      <c r="K365" s="45">
        <v>30</v>
      </c>
      <c r="L365" s="44" t="s">
        <v>38</v>
      </c>
      <c r="M365" s="54">
        <v>0.47728300000000001</v>
      </c>
      <c r="N365" s="47">
        <f t="shared" si="29"/>
        <v>6113.3713523802071</v>
      </c>
      <c r="O365" s="47">
        <v>2917.8082191780823</v>
      </c>
      <c r="P365" s="63" t="s">
        <v>40</v>
      </c>
      <c r="Q365" s="34"/>
    </row>
    <row r="366" spans="2:17" ht="15.95">
      <c r="B366" s="39"/>
      <c r="C366" s="46" t="s">
        <v>36</v>
      </c>
      <c r="D366" s="45">
        <v>244018032</v>
      </c>
      <c r="E366" s="45" t="str">
        <f t="shared" si="25"/>
        <v>4</v>
      </c>
      <c r="F366" s="45" t="str">
        <f t="shared" si="26"/>
        <v>4</v>
      </c>
      <c r="G366" s="45" t="str">
        <f t="shared" si="27"/>
        <v>018</v>
      </c>
      <c r="H366" s="45" t="str">
        <f t="shared" si="28"/>
        <v>032</v>
      </c>
      <c r="I366" s="45" t="s">
        <v>37</v>
      </c>
      <c r="J366" s="45" t="s">
        <v>38</v>
      </c>
      <c r="K366" s="45">
        <v>30</v>
      </c>
      <c r="L366" s="44" t="s">
        <v>38</v>
      </c>
      <c r="M366" s="54">
        <v>0.52640399999999998</v>
      </c>
      <c r="N366" s="47">
        <f t="shared" si="29"/>
        <v>5480.4513393692205</v>
      </c>
      <c r="O366" s="47">
        <v>2884.9315068493152</v>
      </c>
      <c r="P366" s="63" t="s">
        <v>40</v>
      </c>
      <c r="Q366" s="34"/>
    </row>
    <row r="367" spans="2:17" ht="15.95">
      <c r="B367" s="39"/>
      <c r="C367" s="46" t="s">
        <v>36</v>
      </c>
      <c r="D367" s="45">
        <v>244018015</v>
      </c>
      <c r="E367" s="45" t="str">
        <f t="shared" si="25"/>
        <v>4</v>
      </c>
      <c r="F367" s="45" t="str">
        <f t="shared" si="26"/>
        <v>4</v>
      </c>
      <c r="G367" s="45" t="str">
        <f t="shared" si="27"/>
        <v>018</v>
      </c>
      <c r="H367" s="45" t="str">
        <f t="shared" si="28"/>
        <v>015</v>
      </c>
      <c r="I367" s="45" t="s">
        <v>37</v>
      </c>
      <c r="J367" s="45" t="s">
        <v>38</v>
      </c>
      <c r="K367" s="45">
        <v>30</v>
      </c>
      <c r="L367" s="44" t="s">
        <v>38</v>
      </c>
      <c r="M367" s="54">
        <v>0.45758399999999999</v>
      </c>
      <c r="N367" s="47">
        <f t="shared" si="29"/>
        <v>4879.7088891411568</v>
      </c>
      <c r="O367" s="47">
        <v>2232.8767123287671</v>
      </c>
      <c r="P367" s="63" t="s">
        <v>40</v>
      </c>
      <c r="Q367" s="34"/>
    </row>
    <row r="368" spans="2:17" ht="15.95">
      <c r="B368" s="39"/>
      <c r="C368" s="46" t="s">
        <v>36</v>
      </c>
      <c r="D368" s="45">
        <v>244018001</v>
      </c>
      <c r="E368" s="45" t="str">
        <f t="shared" si="25"/>
        <v>4</v>
      </c>
      <c r="F368" s="45" t="str">
        <f t="shared" si="26"/>
        <v>4</v>
      </c>
      <c r="G368" s="45" t="str">
        <f t="shared" si="27"/>
        <v>018</v>
      </c>
      <c r="H368" s="45" t="str">
        <f t="shared" si="28"/>
        <v>001</v>
      </c>
      <c r="I368" s="45" t="s">
        <v>37</v>
      </c>
      <c r="J368" s="45" t="s">
        <v>38</v>
      </c>
      <c r="K368" s="45">
        <v>30</v>
      </c>
      <c r="L368" s="44" t="s">
        <v>38</v>
      </c>
      <c r="M368" s="54">
        <v>0.65678700000000001</v>
      </c>
      <c r="N368" s="47">
        <f t="shared" si="29"/>
        <v>3145.2410365271148</v>
      </c>
      <c r="O368" s="47">
        <v>2065.7534246575342</v>
      </c>
      <c r="P368" s="63" t="s">
        <v>40</v>
      </c>
      <c r="Q368" s="34"/>
    </row>
    <row r="369" spans="2:17" ht="15.95">
      <c r="B369" s="39"/>
      <c r="C369" s="46" t="s">
        <v>36</v>
      </c>
      <c r="D369" s="45">
        <v>244018002</v>
      </c>
      <c r="E369" s="45" t="str">
        <f t="shared" si="25"/>
        <v>4</v>
      </c>
      <c r="F369" s="45" t="str">
        <f t="shared" si="26"/>
        <v>4</v>
      </c>
      <c r="G369" s="45" t="str">
        <f t="shared" si="27"/>
        <v>018</v>
      </c>
      <c r="H369" s="45" t="str">
        <f t="shared" si="28"/>
        <v>002</v>
      </c>
      <c r="I369" s="45" t="s">
        <v>37</v>
      </c>
      <c r="J369" s="45" t="s">
        <v>38</v>
      </c>
      <c r="K369" s="45">
        <v>30</v>
      </c>
      <c r="L369" s="44" t="s">
        <v>38</v>
      </c>
      <c r="M369" s="54">
        <v>0.642563</v>
      </c>
      <c r="N369" s="47">
        <f t="shared" si="29"/>
        <v>4024.9771148712484</v>
      </c>
      <c r="O369" s="47">
        <v>2586.3013698630139</v>
      </c>
      <c r="P369" s="63" t="s">
        <v>40</v>
      </c>
      <c r="Q369" s="34"/>
    </row>
    <row r="370" spans="2:17" ht="15.95">
      <c r="B370" s="39"/>
      <c r="C370" s="46" t="s">
        <v>36</v>
      </c>
      <c r="D370" s="45">
        <v>244018028</v>
      </c>
      <c r="E370" s="45" t="str">
        <f t="shared" si="25"/>
        <v>4</v>
      </c>
      <c r="F370" s="45" t="str">
        <f t="shared" si="26"/>
        <v>4</v>
      </c>
      <c r="G370" s="45" t="str">
        <f t="shared" si="27"/>
        <v>018</v>
      </c>
      <c r="H370" s="45" t="str">
        <f t="shared" si="28"/>
        <v>028</v>
      </c>
      <c r="I370" s="45" t="s">
        <v>37</v>
      </c>
      <c r="J370" s="45" t="s">
        <v>38</v>
      </c>
      <c r="K370" s="45">
        <v>30</v>
      </c>
      <c r="L370" s="44" t="s">
        <v>38</v>
      </c>
      <c r="M370" s="54">
        <v>0.42908400000000002</v>
      </c>
      <c r="N370" s="47">
        <f t="shared" si="29"/>
        <v>2886.0460058719541</v>
      </c>
      <c r="O370" s="47">
        <v>1238.3561643835617</v>
      </c>
      <c r="P370" s="63" t="s">
        <v>40</v>
      </c>
      <c r="Q370" s="34"/>
    </row>
    <row r="371" spans="2:17" ht="15.95">
      <c r="B371" s="39"/>
      <c r="C371" s="46" t="s">
        <v>36</v>
      </c>
      <c r="D371" s="45">
        <v>244018004</v>
      </c>
      <c r="E371" s="45" t="str">
        <f t="shared" si="25"/>
        <v>4</v>
      </c>
      <c r="F371" s="45" t="str">
        <f t="shared" si="26"/>
        <v>4</v>
      </c>
      <c r="G371" s="45" t="str">
        <f t="shared" si="27"/>
        <v>018</v>
      </c>
      <c r="H371" s="45" t="str">
        <f t="shared" si="28"/>
        <v>004</v>
      </c>
      <c r="I371" s="45" t="s">
        <v>37</v>
      </c>
      <c r="J371" s="45" t="s">
        <v>38</v>
      </c>
      <c r="K371" s="45">
        <v>30</v>
      </c>
      <c r="L371" s="44" t="s">
        <v>38</v>
      </c>
      <c r="M371" s="54">
        <v>0.44373000000000001</v>
      </c>
      <c r="N371" s="47">
        <f t="shared" si="29"/>
        <v>6526.2443624702046</v>
      </c>
      <c r="O371" s="47">
        <v>2895.8904109589039</v>
      </c>
      <c r="P371" s="63" t="s">
        <v>40</v>
      </c>
      <c r="Q371" s="34"/>
    </row>
    <row r="372" spans="2:17" ht="15.95">
      <c r="B372" s="39"/>
      <c r="C372" s="46" t="s">
        <v>36</v>
      </c>
      <c r="D372" s="45">
        <v>244018007</v>
      </c>
      <c r="E372" s="45" t="str">
        <f t="shared" si="25"/>
        <v>4</v>
      </c>
      <c r="F372" s="45" t="str">
        <f t="shared" si="26"/>
        <v>4</v>
      </c>
      <c r="G372" s="45" t="str">
        <f t="shared" si="27"/>
        <v>018</v>
      </c>
      <c r="H372" s="45" t="str">
        <f t="shared" si="28"/>
        <v>007</v>
      </c>
      <c r="I372" s="45" t="s">
        <v>37</v>
      </c>
      <c r="J372" s="45" t="s">
        <v>38</v>
      </c>
      <c r="K372" s="45">
        <v>30</v>
      </c>
      <c r="L372" s="44" t="s">
        <v>38</v>
      </c>
      <c r="M372" s="54">
        <v>0.43050500000000003</v>
      </c>
      <c r="N372" s="47">
        <f t="shared" si="29"/>
        <v>4690.2546595086715</v>
      </c>
      <c r="O372" s="47">
        <v>2019.1780821917807</v>
      </c>
      <c r="P372" s="63" t="s">
        <v>40</v>
      </c>
      <c r="Q372" s="34"/>
    </row>
    <row r="373" spans="2:17" ht="15.95">
      <c r="B373" s="39"/>
      <c r="C373" s="46" t="s">
        <v>36</v>
      </c>
      <c r="D373" s="45">
        <v>244019103</v>
      </c>
      <c r="E373" s="45" t="str">
        <f t="shared" si="25"/>
        <v>4</v>
      </c>
      <c r="F373" s="45" t="str">
        <f t="shared" si="26"/>
        <v>4</v>
      </c>
      <c r="G373" s="45" t="str">
        <f t="shared" si="27"/>
        <v>019</v>
      </c>
      <c r="H373" s="45" t="str">
        <f t="shared" si="28"/>
        <v>103</v>
      </c>
      <c r="I373" s="45" t="s">
        <v>37</v>
      </c>
      <c r="J373" s="45" t="s">
        <v>38</v>
      </c>
      <c r="K373" s="45">
        <v>30</v>
      </c>
      <c r="L373" s="44" t="s">
        <v>38</v>
      </c>
      <c r="M373" s="54">
        <v>0.63993999999999995</v>
      </c>
      <c r="N373" s="47">
        <f t="shared" si="29"/>
        <v>3643.3210133998009</v>
      </c>
      <c r="O373" s="47">
        <v>2331.5068493150684</v>
      </c>
      <c r="P373" s="63" t="s">
        <v>40</v>
      </c>
      <c r="Q373" s="34"/>
    </row>
    <row r="374" spans="2:17" ht="15.95">
      <c r="B374" s="39"/>
      <c r="C374" s="46" t="s">
        <v>36</v>
      </c>
      <c r="D374" s="45">
        <v>244018006</v>
      </c>
      <c r="E374" s="45" t="str">
        <f t="shared" si="25"/>
        <v>4</v>
      </c>
      <c r="F374" s="45" t="str">
        <f t="shared" si="26"/>
        <v>4</v>
      </c>
      <c r="G374" s="45" t="str">
        <f t="shared" si="27"/>
        <v>018</v>
      </c>
      <c r="H374" s="45" t="str">
        <f t="shared" si="28"/>
        <v>006</v>
      </c>
      <c r="I374" s="45" t="s">
        <v>37</v>
      </c>
      <c r="J374" s="45" t="s">
        <v>38</v>
      </c>
      <c r="K374" s="45">
        <v>30</v>
      </c>
      <c r="L374" s="44" t="s">
        <v>38</v>
      </c>
      <c r="M374" s="54">
        <v>0.45144800000000002</v>
      </c>
      <c r="N374" s="47">
        <f t="shared" si="29"/>
        <v>84.962530310382675</v>
      </c>
      <c r="O374" s="47">
        <v>38.356164383561641</v>
      </c>
      <c r="P374" s="63" t="s">
        <v>40</v>
      </c>
      <c r="Q374" s="34"/>
    </row>
    <row r="375" spans="2:17" ht="15.95">
      <c r="B375" s="39"/>
      <c r="C375" s="46" t="s">
        <v>36</v>
      </c>
      <c r="D375" s="45">
        <v>244018027</v>
      </c>
      <c r="E375" s="45" t="str">
        <f t="shared" si="25"/>
        <v>4</v>
      </c>
      <c r="F375" s="45" t="str">
        <f t="shared" si="26"/>
        <v>4</v>
      </c>
      <c r="G375" s="45" t="str">
        <f t="shared" si="27"/>
        <v>018</v>
      </c>
      <c r="H375" s="45" t="str">
        <f t="shared" si="28"/>
        <v>027</v>
      </c>
      <c r="I375" s="45" t="s">
        <v>37</v>
      </c>
      <c r="J375" s="45" t="s">
        <v>38</v>
      </c>
      <c r="K375" s="45">
        <v>30</v>
      </c>
      <c r="L375" s="44" t="s">
        <v>38</v>
      </c>
      <c r="M375" s="54">
        <v>0.41896499999999998</v>
      </c>
      <c r="N375" s="47">
        <f t="shared" si="29"/>
        <v>4780.2077167004336</v>
      </c>
      <c r="O375" s="47">
        <v>2002.7397260273972</v>
      </c>
      <c r="P375" s="63" t="s">
        <v>40</v>
      </c>
      <c r="Q375" s="34"/>
    </row>
    <row r="376" spans="2:17" ht="15.95">
      <c r="B376" s="39"/>
      <c r="C376" s="46" t="s">
        <v>36</v>
      </c>
      <c r="D376" s="45">
        <v>244018025</v>
      </c>
      <c r="E376" s="45" t="str">
        <f t="shared" si="25"/>
        <v>4</v>
      </c>
      <c r="F376" s="45" t="str">
        <f t="shared" si="26"/>
        <v>4</v>
      </c>
      <c r="G376" s="45" t="str">
        <f t="shared" si="27"/>
        <v>018</v>
      </c>
      <c r="H376" s="45" t="str">
        <f t="shared" si="28"/>
        <v>025</v>
      </c>
      <c r="I376" s="45" t="s">
        <v>37</v>
      </c>
      <c r="J376" s="45" t="s">
        <v>38</v>
      </c>
      <c r="K376" s="45">
        <v>30</v>
      </c>
      <c r="L376" s="44" t="s">
        <v>38</v>
      </c>
      <c r="M376" s="54">
        <v>0.43093599999999999</v>
      </c>
      <c r="N376" s="47">
        <f t="shared" si="29"/>
        <v>10273.909026570007</v>
      </c>
      <c r="O376" s="47">
        <v>4427.3972602739723</v>
      </c>
      <c r="P376" s="63" t="s">
        <v>40</v>
      </c>
      <c r="Q376" s="34"/>
    </row>
    <row r="377" spans="2:17" ht="15.95">
      <c r="B377" s="39"/>
      <c r="C377" s="46" t="s">
        <v>36</v>
      </c>
      <c r="D377" s="45">
        <v>244018011</v>
      </c>
      <c r="E377" s="45" t="str">
        <f t="shared" si="25"/>
        <v>4</v>
      </c>
      <c r="F377" s="45" t="str">
        <f t="shared" si="26"/>
        <v>4</v>
      </c>
      <c r="G377" s="45" t="str">
        <f t="shared" si="27"/>
        <v>018</v>
      </c>
      <c r="H377" s="45" t="str">
        <f t="shared" si="28"/>
        <v>011</v>
      </c>
      <c r="I377" s="45" t="s">
        <v>37</v>
      </c>
      <c r="J377" s="45" t="s">
        <v>38</v>
      </c>
      <c r="K377" s="45">
        <v>30</v>
      </c>
      <c r="L377" s="44" t="s">
        <v>38</v>
      </c>
      <c r="M377" s="54">
        <v>0.50963000000000003</v>
      </c>
      <c r="N377" s="47">
        <f t="shared" si="29"/>
        <v>6004.893692684378</v>
      </c>
      <c r="O377" s="47">
        <v>3060.2739726027398</v>
      </c>
      <c r="P377" s="63" t="s">
        <v>40</v>
      </c>
      <c r="Q377" s="34"/>
    </row>
    <row r="378" spans="2:17" ht="15.95">
      <c r="B378" s="39"/>
      <c r="C378" s="46" t="s">
        <v>36</v>
      </c>
      <c r="D378" s="45">
        <v>244018026</v>
      </c>
      <c r="E378" s="45" t="str">
        <f t="shared" si="25"/>
        <v>4</v>
      </c>
      <c r="F378" s="45" t="str">
        <f t="shared" si="26"/>
        <v>4</v>
      </c>
      <c r="G378" s="45" t="str">
        <f t="shared" si="27"/>
        <v>018</v>
      </c>
      <c r="H378" s="45" t="str">
        <f t="shared" si="28"/>
        <v>026</v>
      </c>
      <c r="I378" s="45" t="s">
        <v>37</v>
      </c>
      <c r="J378" s="45" t="s">
        <v>38</v>
      </c>
      <c r="K378" s="45">
        <v>30</v>
      </c>
      <c r="L378" s="44" t="s">
        <v>38</v>
      </c>
      <c r="M378" s="54">
        <v>0.42380699999999999</v>
      </c>
      <c r="N378" s="47">
        <f t="shared" si="29"/>
        <v>4525.1924087570105</v>
      </c>
      <c r="O378" s="47">
        <v>1917.8082191780823</v>
      </c>
      <c r="P378" s="63" t="s">
        <v>40</v>
      </c>
      <c r="Q378" s="34"/>
    </row>
    <row r="379" spans="2:17" ht="15.95">
      <c r="B379" s="39"/>
      <c r="C379" s="46" t="s">
        <v>36</v>
      </c>
      <c r="D379" s="45">
        <v>244018012</v>
      </c>
      <c r="E379" s="45" t="str">
        <f t="shared" si="25"/>
        <v>4</v>
      </c>
      <c r="F379" s="45" t="str">
        <f t="shared" si="26"/>
        <v>4</v>
      </c>
      <c r="G379" s="45" t="str">
        <f t="shared" si="27"/>
        <v>018</v>
      </c>
      <c r="H379" s="45" t="str">
        <f t="shared" si="28"/>
        <v>012</v>
      </c>
      <c r="I379" s="45" t="s">
        <v>37</v>
      </c>
      <c r="J379" s="45" t="s">
        <v>38</v>
      </c>
      <c r="K379" s="45">
        <v>30</v>
      </c>
      <c r="L379" s="44" t="s">
        <v>38</v>
      </c>
      <c r="M379" s="54">
        <v>0.484543</v>
      </c>
      <c r="N379" s="47">
        <f t="shared" si="29"/>
        <v>16979.705124775246</v>
      </c>
      <c r="O379" s="47">
        <v>8227.3972602739723</v>
      </c>
      <c r="P379" s="63" t="s">
        <v>40</v>
      </c>
      <c r="Q379" s="34"/>
    </row>
    <row r="380" spans="2:17" ht="15.95">
      <c r="B380" s="39"/>
      <c r="C380" s="46" t="s">
        <v>36</v>
      </c>
      <c r="D380" s="45">
        <v>244018022</v>
      </c>
      <c r="E380" s="45" t="str">
        <f t="shared" si="25"/>
        <v>4</v>
      </c>
      <c r="F380" s="45" t="str">
        <f t="shared" si="26"/>
        <v>4</v>
      </c>
      <c r="G380" s="45" t="str">
        <f t="shared" si="27"/>
        <v>018</v>
      </c>
      <c r="H380" s="45" t="str">
        <f t="shared" si="28"/>
        <v>022</v>
      </c>
      <c r="I380" s="45" t="s">
        <v>37</v>
      </c>
      <c r="J380" s="45" t="s">
        <v>38</v>
      </c>
      <c r="K380" s="45">
        <v>30</v>
      </c>
      <c r="L380" s="44" t="s">
        <v>38</v>
      </c>
      <c r="M380" s="54">
        <v>0.50285100000000005</v>
      </c>
      <c r="N380" s="47">
        <f t="shared" si="29"/>
        <v>10275.654791720077</v>
      </c>
      <c r="O380" s="47">
        <v>5167.1232876712329</v>
      </c>
      <c r="P380" s="63" t="s">
        <v>40</v>
      </c>
      <c r="Q380" s="34"/>
    </row>
    <row r="381" spans="2:17" ht="15.95">
      <c r="B381" s="39"/>
      <c r="C381" s="46" t="s">
        <v>36</v>
      </c>
      <c r="D381" s="45">
        <v>244018017</v>
      </c>
      <c r="E381" s="45" t="str">
        <f t="shared" si="25"/>
        <v>4</v>
      </c>
      <c r="F381" s="45" t="str">
        <f t="shared" si="26"/>
        <v>4</v>
      </c>
      <c r="G381" s="45" t="str">
        <f t="shared" si="27"/>
        <v>018</v>
      </c>
      <c r="H381" s="45" t="str">
        <f t="shared" si="28"/>
        <v>017</v>
      </c>
      <c r="I381" s="45" t="s">
        <v>37</v>
      </c>
      <c r="J381" s="45" t="s">
        <v>38</v>
      </c>
      <c r="K381" s="45">
        <v>30</v>
      </c>
      <c r="L381" s="44" t="s">
        <v>38</v>
      </c>
      <c r="M381" s="54">
        <v>0.48134399999999999</v>
      </c>
      <c r="N381" s="47">
        <f t="shared" si="29"/>
        <v>9767.1724650430842</v>
      </c>
      <c r="O381" s="47">
        <v>4701.3698630136987</v>
      </c>
      <c r="P381" s="63" t="s">
        <v>40</v>
      </c>
      <c r="Q381" s="34"/>
    </row>
    <row r="382" spans="2:17" ht="15.95">
      <c r="B382" s="39"/>
      <c r="C382" s="46" t="s">
        <v>36</v>
      </c>
      <c r="D382" s="45">
        <v>244018020</v>
      </c>
      <c r="E382" s="45" t="str">
        <f t="shared" si="25"/>
        <v>4</v>
      </c>
      <c r="F382" s="45" t="str">
        <f t="shared" si="26"/>
        <v>4</v>
      </c>
      <c r="G382" s="45" t="str">
        <f t="shared" si="27"/>
        <v>018</v>
      </c>
      <c r="H382" s="45" t="str">
        <f t="shared" si="28"/>
        <v>020</v>
      </c>
      <c r="I382" s="45" t="s">
        <v>37</v>
      </c>
      <c r="J382" s="45" t="s">
        <v>38</v>
      </c>
      <c r="K382" s="45">
        <v>30</v>
      </c>
      <c r="L382" s="44" t="s">
        <v>38</v>
      </c>
      <c r="M382" s="54">
        <v>0.43971700000000002</v>
      </c>
      <c r="N382" s="47">
        <f t="shared" si="29"/>
        <v>8311.6971155264509</v>
      </c>
      <c r="O382" s="47">
        <v>3654.794520547945</v>
      </c>
      <c r="P382" s="63" t="s">
        <v>40</v>
      </c>
      <c r="Q382" s="34"/>
    </row>
    <row r="383" spans="2:17" ht="15.95">
      <c r="B383" s="39"/>
      <c r="C383" s="46" t="s">
        <v>36</v>
      </c>
      <c r="D383" s="45">
        <v>244018021</v>
      </c>
      <c r="E383" s="45" t="str">
        <f t="shared" si="25"/>
        <v>4</v>
      </c>
      <c r="F383" s="45" t="str">
        <f t="shared" si="26"/>
        <v>4</v>
      </c>
      <c r="G383" s="45" t="str">
        <f t="shared" si="27"/>
        <v>018</v>
      </c>
      <c r="H383" s="45" t="str">
        <f t="shared" si="28"/>
        <v>021</v>
      </c>
      <c r="I383" s="45" t="s">
        <v>37</v>
      </c>
      <c r="J383" s="45" t="s">
        <v>38</v>
      </c>
      <c r="K383" s="45">
        <v>30</v>
      </c>
      <c r="L383" s="44" t="s">
        <v>38</v>
      </c>
      <c r="M383" s="54">
        <v>0.55532300000000001</v>
      </c>
      <c r="N383" s="47">
        <f t="shared" si="29"/>
        <v>3941.924062015099</v>
      </c>
      <c r="O383" s="47">
        <v>2189.0410958904108</v>
      </c>
      <c r="P383" s="63" t="s">
        <v>40</v>
      </c>
      <c r="Q383" s="34"/>
    </row>
    <row r="384" spans="2:17" ht="15.95">
      <c r="B384" s="39"/>
      <c r="C384" s="46" t="s">
        <v>36</v>
      </c>
      <c r="D384" s="45">
        <v>244019104</v>
      </c>
      <c r="E384" s="45" t="str">
        <f t="shared" si="25"/>
        <v>4</v>
      </c>
      <c r="F384" s="45" t="str">
        <f t="shared" si="26"/>
        <v>4</v>
      </c>
      <c r="G384" s="45" t="str">
        <f t="shared" si="27"/>
        <v>019</v>
      </c>
      <c r="H384" s="45" t="str">
        <f t="shared" si="28"/>
        <v>104</v>
      </c>
      <c r="I384" s="45" t="s">
        <v>37</v>
      </c>
      <c r="J384" s="45" t="s">
        <v>38</v>
      </c>
      <c r="K384" s="45">
        <v>30</v>
      </c>
      <c r="L384" s="44" t="s">
        <v>38</v>
      </c>
      <c r="M384" s="54">
        <v>0.59016000000000002</v>
      </c>
      <c r="N384" s="47">
        <f t="shared" si="29"/>
        <v>4493.7894715340717</v>
      </c>
      <c r="O384" s="47">
        <v>2652.0547945205481</v>
      </c>
      <c r="P384" s="63" t="s">
        <v>40</v>
      </c>
      <c r="Q384" s="34"/>
    </row>
    <row r="385" spans="2:17" ht="15.95">
      <c r="B385" s="39"/>
      <c r="C385" s="46" t="s">
        <v>36</v>
      </c>
      <c r="D385" s="45">
        <v>244018029</v>
      </c>
      <c r="E385" s="45" t="str">
        <f t="shared" si="25"/>
        <v>4</v>
      </c>
      <c r="F385" s="45" t="str">
        <f t="shared" si="26"/>
        <v>4</v>
      </c>
      <c r="G385" s="45" t="str">
        <f t="shared" si="27"/>
        <v>018</v>
      </c>
      <c r="H385" s="45" t="str">
        <f t="shared" si="28"/>
        <v>029</v>
      </c>
      <c r="I385" s="45" t="s">
        <v>37</v>
      </c>
      <c r="J385" s="45" t="s">
        <v>38</v>
      </c>
      <c r="K385" s="45">
        <v>30</v>
      </c>
      <c r="L385" s="44" t="s">
        <v>38</v>
      </c>
      <c r="M385" s="54">
        <v>0.43602099999999999</v>
      </c>
      <c r="N385" s="47">
        <f t="shared" si="29"/>
        <v>11718.676488278983</v>
      </c>
      <c r="O385" s="47">
        <v>5109.58904109589</v>
      </c>
      <c r="P385" s="63" t="s">
        <v>40</v>
      </c>
      <c r="Q385" s="34"/>
    </row>
    <row r="386" spans="2:17" ht="15.95">
      <c r="B386" s="39"/>
      <c r="C386" s="46" t="s">
        <v>36</v>
      </c>
      <c r="D386" s="45">
        <v>244019111</v>
      </c>
      <c r="E386" s="45" t="str">
        <f t="shared" si="25"/>
        <v>4</v>
      </c>
      <c r="F386" s="45" t="str">
        <f t="shared" si="26"/>
        <v>4</v>
      </c>
      <c r="G386" s="45" t="str">
        <f t="shared" si="27"/>
        <v>019</v>
      </c>
      <c r="H386" s="45" t="str">
        <f t="shared" si="28"/>
        <v>111</v>
      </c>
      <c r="I386" s="45" t="s">
        <v>37</v>
      </c>
      <c r="J386" s="45" t="s">
        <v>38</v>
      </c>
      <c r="K386" s="45">
        <v>30</v>
      </c>
      <c r="L386" s="44" t="s">
        <v>38</v>
      </c>
      <c r="M386" s="54">
        <v>0.46568199999999998</v>
      </c>
      <c r="N386" s="47">
        <f t="shared" si="29"/>
        <v>5077.2491993330977</v>
      </c>
      <c r="O386" s="47">
        <v>2364.3835616438355</v>
      </c>
      <c r="P386" s="63" t="s">
        <v>40</v>
      </c>
      <c r="Q386" s="34"/>
    </row>
    <row r="387" spans="2:17" ht="15.95">
      <c r="B387" s="39"/>
      <c r="C387" s="46" t="s">
        <v>36</v>
      </c>
      <c r="D387" s="45">
        <v>244019108</v>
      </c>
      <c r="E387" s="45" t="str">
        <f t="shared" si="25"/>
        <v>4</v>
      </c>
      <c r="F387" s="45" t="str">
        <f t="shared" si="26"/>
        <v>4</v>
      </c>
      <c r="G387" s="45" t="str">
        <f t="shared" si="27"/>
        <v>019</v>
      </c>
      <c r="H387" s="45" t="str">
        <f t="shared" si="28"/>
        <v>108</v>
      </c>
      <c r="I387" s="45" t="s">
        <v>37</v>
      </c>
      <c r="J387" s="45" t="s">
        <v>38</v>
      </c>
      <c r="K387" s="45">
        <v>30</v>
      </c>
      <c r="L387" s="44" t="s">
        <v>38</v>
      </c>
      <c r="M387" s="54">
        <v>0.59356299999999995</v>
      </c>
      <c r="N387" s="47">
        <f t="shared" si="29"/>
        <v>5455.7918272930792</v>
      </c>
      <c r="O387" s="47">
        <v>3238.3561643835615</v>
      </c>
      <c r="P387" s="63" t="s">
        <v>40</v>
      </c>
      <c r="Q387" s="34"/>
    </row>
    <row r="388" spans="2:17" ht="15.95">
      <c r="B388" s="39"/>
      <c r="C388" s="46" t="s">
        <v>36</v>
      </c>
      <c r="D388" s="45">
        <v>244019066</v>
      </c>
      <c r="E388" s="45" t="str">
        <f t="shared" si="25"/>
        <v>4</v>
      </c>
      <c r="F388" s="45" t="str">
        <f t="shared" si="26"/>
        <v>4</v>
      </c>
      <c r="G388" s="45" t="str">
        <f t="shared" si="27"/>
        <v>019</v>
      </c>
      <c r="H388" s="45" t="str">
        <f t="shared" si="28"/>
        <v>066</v>
      </c>
      <c r="I388" s="45" t="s">
        <v>37</v>
      </c>
      <c r="J388" s="45" t="s">
        <v>38</v>
      </c>
      <c r="K388" s="45">
        <v>30</v>
      </c>
      <c r="L388" s="44" t="s">
        <v>38</v>
      </c>
      <c r="M388" s="54">
        <v>0.62677899999999998</v>
      </c>
      <c r="N388" s="47">
        <f t="shared" si="29"/>
        <v>5070.4988389541168</v>
      </c>
      <c r="O388" s="47">
        <v>3178.0821917808221</v>
      </c>
      <c r="P388" s="63" t="s">
        <v>40</v>
      </c>
      <c r="Q388" s="34"/>
    </row>
    <row r="389" spans="2:17" ht="15.95">
      <c r="B389" s="39"/>
      <c r="C389" s="46" t="s">
        <v>36</v>
      </c>
      <c r="D389" s="45">
        <v>244019107</v>
      </c>
      <c r="E389" s="45" t="str">
        <f t="shared" si="25"/>
        <v>4</v>
      </c>
      <c r="F389" s="45" t="str">
        <f t="shared" si="26"/>
        <v>4</v>
      </c>
      <c r="G389" s="45" t="str">
        <f t="shared" si="27"/>
        <v>019</v>
      </c>
      <c r="H389" s="45" t="str">
        <f t="shared" si="28"/>
        <v>107</v>
      </c>
      <c r="I389" s="45" t="s">
        <v>37</v>
      </c>
      <c r="J389" s="45" t="s">
        <v>38</v>
      </c>
      <c r="K389" s="45">
        <v>30</v>
      </c>
      <c r="L389" s="44" t="s">
        <v>38</v>
      </c>
      <c r="M389" s="54">
        <v>0.58094400000000002</v>
      </c>
      <c r="N389" s="47">
        <f t="shared" si="29"/>
        <v>5607.3119725401111</v>
      </c>
      <c r="O389" s="47">
        <v>3257.5342465753424</v>
      </c>
      <c r="P389" s="63" t="s">
        <v>40</v>
      </c>
      <c r="Q389" s="34"/>
    </row>
    <row r="390" spans="2:17" ht="15.95">
      <c r="B390" s="39"/>
      <c r="C390" s="46" t="s">
        <v>36</v>
      </c>
      <c r="D390" s="45">
        <v>244019057</v>
      </c>
      <c r="E390" s="45" t="str">
        <f t="shared" si="25"/>
        <v>4</v>
      </c>
      <c r="F390" s="45" t="str">
        <f t="shared" si="26"/>
        <v>4</v>
      </c>
      <c r="G390" s="45" t="str">
        <f t="shared" si="27"/>
        <v>019</v>
      </c>
      <c r="H390" s="45" t="str">
        <f t="shared" si="28"/>
        <v>057</v>
      </c>
      <c r="I390" s="45" t="s">
        <v>37</v>
      </c>
      <c r="J390" s="45" t="s">
        <v>38</v>
      </c>
      <c r="K390" s="45">
        <v>30</v>
      </c>
      <c r="L390" s="44" t="s">
        <v>38</v>
      </c>
      <c r="M390" s="54">
        <v>0.58293600000000001</v>
      </c>
      <c r="N390" s="47">
        <f t="shared" si="29"/>
        <v>2354.6371123520034</v>
      </c>
      <c r="O390" s="47">
        <v>1372.6027397260275</v>
      </c>
      <c r="P390" s="63" t="s">
        <v>40</v>
      </c>
      <c r="Q390" s="34"/>
    </row>
    <row r="391" spans="2:17" ht="15.95">
      <c r="B391" s="39"/>
      <c r="C391" s="46" t="s">
        <v>36</v>
      </c>
      <c r="D391" s="45">
        <v>244019005</v>
      </c>
      <c r="E391" s="45" t="str">
        <f t="shared" si="25"/>
        <v>4</v>
      </c>
      <c r="F391" s="45" t="str">
        <f t="shared" si="26"/>
        <v>4</v>
      </c>
      <c r="G391" s="45" t="str">
        <f t="shared" si="27"/>
        <v>019</v>
      </c>
      <c r="H391" s="45" t="str">
        <f t="shared" si="28"/>
        <v>005</v>
      </c>
      <c r="I391" s="45" t="s">
        <v>37</v>
      </c>
      <c r="J391" s="45" t="s">
        <v>38</v>
      </c>
      <c r="K391" s="45">
        <v>30</v>
      </c>
      <c r="L391" s="44" t="s">
        <v>38</v>
      </c>
      <c r="M391" s="54">
        <v>0.91488800000000003</v>
      </c>
      <c r="N391" s="47">
        <f t="shared" si="29"/>
        <v>2734.0722175978904</v>
      </c>
      <c r="O391" s="47">
        <v>2501.3698630136987</v>
      </c>
      <c r="P391" s="63" t="s">
        <v>40</v>
      </c>
      <c r="Q391" s="34"/>
    </row>
    <row r="392" spans="2:17" ht="15.95">
      <c r="B392" s="39"/>
      <c r="C392" s="46" t="s">
        <v>36</v>
      </c>
      <c r="D392" s="45">
        <v>244019099</v>
      </c>
      <c r="E392" s="45" t="str">
        <f t="shared" si="25"/>
        <v>4</v>
      </c>
      <c r="F392" s="45" t="str">
        <f t="shared" si="26"/>
        <v>4</v>
      </c>
      <c r="G392" s="45" t="str">
        <f t="shared" si="27"/>
        <v>019</v>
      </c>
      <c r="H392" s="45" t="str">
        <f t="shared" si="28"/>
        <v>099</v>
      </c>
      <c r="I392" s="45" t="s">
        <v>37</v>
      </c>
      <c r="J392" s="45" t="s">
        <v>38</v>
      </c>
      <c r="K392" s="45">
        <v>30</v>
      </c>
      <c r="L392" s="44" t="s">
        <v>38</v>
      </c>
      <c r="M392" s="54">
        <v>0.48316300000000001</v>
      </c>
      <c r="N392" s="47">
        <f t="shared" si="29"/>
        <v>2404.2483294797785</v>
      </c>
      <c r="O392" s="47">
        <v>1161.6438356164383</v>
      </c>
      <c r="P392" s="63" t="s">
        <v>40</v>
      </c>
      <c r="Q392" s="34"/>
    </row>
    <row r="393" spans="2:17" ht="15.95">
      <c r="B393" s="39"/>
      <c r="C393" s="46" t="s">
        <v>36</v>
      </c>
      <c r="D393" s="45">
        <v>244019054</v>
      </c>
      <c r="E393" s="45" t="str">
        <f t="shared" si="25"/>
        <v>4</v>
      </c>
      <c r="F393" s="45" t="str">
        <f t="shared" si="26"/>
        <v>4</v>
      </c>
      <c r="G393" s="45" t="str">
        <f t="shared" si="27"/>
        <v>019</v>
      </c>
      <c r="H393" s="45" t="str">
        <f t="shared" si="28"/>
        <v>054</v>
      </c>
      <c r="I393" s="45" t="s">
        <v>37</v>
      </c>
      <c r="J393" s="45" t="s">
        <v>38</v>
      </c>
      <c r="K393" s="45">
        <v>30</v>
      </c>
      <c r="L393" s="44" t="s">
        <v>38</v>
      </c>
      <c r="M393" s="54">
        <v>0.54236600000000001</v>
      </c>
      <c r="N393" s="47">
        <f t="shared" si="29"/>
        <v>2419.6368635262675</v>
      </c>
      <c r="O393" s="47">
        <v>1312.3287671232877</v>
      </c>
      <c r="P393" s="63" t="s">
        <v>40</v>
      </c>
      <c r="Q393" s="34"/>
    </row>
    <row r="394" spans="2:17" ht="15.95">
      <c r="B394" s="39"/>
      <c r="C394" s="46" t="s">
        <v>36</v>
      </c>
      <c r="D394" s="45">
        <v>244019137</v>
      </c>
      <c r="E394" s="45" t="str">
        <f t="shared" si="25"/>
        <v>4</v>
      </c>
      <c r="F394" s="45" t="str">
        <f t="shared" si="26"/>
        <v>4</v>
      </c>
      <c r="G394" s="45" t="str">
        <f t="shared" si="27"/>
        <v>019</v>
      </c>
      <c r="H394" s="45" t="str">
        <f t="shared" si="28"/>
        <v>137</v>
      </c>
      <c r="I394" s="45" t="s">
        <v>37</v>
      </c>
      <c r="J394" s="45" t="s">
        <v>38</v>
      </c>
      <c r="K394" s="45">
        <v>30</v>
      </c>
      <c r="L394" s="44" t="s">
        <v>38</v>
      </c>
      <c r="M394" s="54">
        <v>0.53453300000000004</v>
      </c>
      <c r="N394" s="47">
        <f t="shared" si="29"/>
        <v>2537.1013268809293</v>
      </c>
      <c r="O394" s="47">
        <v>1356.1643835616439</v>
      </c>
      <c r="P394" s="63" t="s">
        <v>40</v>
      </c>
      <c r="Q394" s="34"/>
    </row>
    <row r="395" spans="2:17" ht="15.95">
      <c r="B395" s="39"/>
      <c r="C395" s="46" t="s">
        <v>36</v>
      </c>
      <c r="D395" s="45">
        <v>244019106</v>
      </c>
      <c r="E395" s="45" t="str">
        <f t="shared" ref="E395:E458" si="30">MID(D395,2,1)</f>
        <v>4</v>
      </c>
      <c r="F395" s="45" t="str">
        <f t="shared" ref="F395:F458" si="31">MID(D395,3,1)</f>
        <v>4</v>
      </c>
      <c r="G395" s="45" t="str">
        <f t="shared" ref="G395:G458" si="32">MID(D395,4,3)</f>
        <v>019</v>
      </c>
      <c r="H395" s="45" t="str">
        <f t="shared" ref="H395:H458" si="33">MID(D395,7,3)</f>
        <v>106</v>
      </c>
      <c r="I395" s="45" t="s">
        <v>37</v>
      </c>
      <c r="J395" s="45" t="s">
        <v>38</v>
      </c>
      <c r="K395" s="45">
        <v>30</v>
      </c>
      <c r="L395" s="44" t="s">
        <v>38</v>
      </c>
      <c r="M395" s="54">
        <v>0.58292999999999995</v>
      </c>
      <c r="N395" s="47">
        <f t="shared" ref="N395:N458" si="34">O395/M395</f>
        <v>7895.870389287561</v>
      </c>
      <c r="O395" s="47">
        <v>4602.7397260273974</v>
      </c>
      <c r="P395" s="63" t="s">
        <v>40</v>
      </c>
      <c r="Q395" s="34"/>
    </row>
    <row r="396" spans="2:17" ht="15.95">
      <c r="B396" s="39"/>
      <c r="C396" s="46" t="s">
        <v>36</v>
      </c>
      <c r="D396" s="45">
        <v>244019056</v>
      </c>
      <c r="E396" s="45" t="str">
        <f t="shared" si="30"/>
        <v>4</v>
      </c>
      <c r="F396" s="45" t="str">
        <f t="shared" si="31"/>
        <v>4</v>
      </c>
      <c r="G396" s="45" t="str">
        <f t="shared" si="32"/>
        <v>019</v>
      </c>
      <c r="H396" s="45" t="str">
        <f t="shared" si="33"/>
        <v>056</v>
      </c>
      <c r="I396" s="45" t="s">
        <v>37</v>
      </c>
      <c r="J396" s="45" t="s">
        <v>38</v>
      </c>
      <c r="K396" s="45">
        <v>30</v>
      </c>
      <c r="L396" s="44" t="s">
        <v>38</v>
      </c>
      <c r="M396" s="54">
        <v>0.57291000000000003</v>
      </c>
      <c r="N396" s="47">
        <f t="shared" si="34"/>
        <v>6518.0335049876339</v>
      </c>
      <c r="O396" s="47">
        <v>3734.2465753424658</v>
      </c>
      <c r="P396" s="63" t="s">
        <v>40</v>
      </c>
      <c r="Q396" s="34"/>
    </row>
    <row r="397" spans="2:17" ht="15.95">
      <c r="B397" s="39"/>
      <c r="C397" s="46" t="s">
        <v>36</v>
      </c>
      <c r="D397" s="45">
        <v>244019053</v>
      </c>
      <c r="E397" s="45" t="str">
        <f t="shared" si="30"/>
        <v>4</v>
      </c>
      <c r="F397" s="45" t="str">
        <f t="shared" si="31"/>
        <v>4</v>
      </c>
      <c r="G397" s="45" t="str">
        <f t="shared" si="32"/>
        <v>019</v>
      </c>
      <c r="H397" s="45" t="str">
        <f t="shared" si="33"/>
        <v>053</v>
      </c>
      <c r="I397" s="45" t="s">
        <v>37</v>
      </c>
      <c r="J397" s="45" t="s">
        <v>38</v>
      </c>
      <c r="K397" s="45">
        <v>30</v>
      </c>
      <c r="L397" s="44" t="s">
        <v>38</v>
      </c>
      <c r="M397" s="54">
        <v>0.56656600000000001</v>
      </c>
      <c r="N397" s="47">
        <f t="shared" si="34"/>
        <v>5570.691470299389</v>
      </c>
      <c r="O397" s="47">
        <v>3156.1643835616437</v>
      </c>
      <c r="P397" s="63" t="s">
        <v>40</v>
      </c>
      <c r="Q397" s="34"/>
    </row>
    <row r="398" spans="2:17" ht="15.95">
      <c r="B398" s="39"/>
      <c r="C398" s="46" t="s">
        <v>36</v>
      </c>
      <c r="D398" s="45">
        <v>244019105</v>
      </c>
      <c r="E398" s="45" t="str">
        <f t="shared" si="30"/>
        <v>4</v>
      </c>
      <c r="F398" s="45" t="str">
        <f t="shared" si="31"/>
        <v>4</v>
      </c>
      <c r="G398" s="45" t="str">
        <f t="shared" si="32"/>
        <v>019</v>
      </c>
      <c r="H398" s="45" t="str">
        <f t="shared" si="33"/>
        <v>105</v>
      </c>
      <c r="I398" s="45" t="s">
        <v>37</v>
      </c>
      <c r="J398" s="45" t="s">
        <v>38</v>
      </c>
      <c r="K398" s="45">
        <v>30</v>
      </c>
      <c r="L398" s="44" t="s">
        <v>38</v>
      </c>
      <c r="M398" s="54">
        <v>0.72160000000000002</v>
      </c>
      <c r="N398" s="47">
        <f t="shared" si="34"/>
        <v>4161.2246757585881</v>
      </c>
      <c r="O398" s="47">
        <v>3002.7397260273974</v>
      </c>
      <c r="P398" s="63" t="s">
        <v>40</v>
      </c>
      <c r="Q398" s="34"/>
    </row>
    <row r="399" spans="2:17" ht="15.95">
      <c r="B399" s="39"/>
      <c r="C399" s="46" t="s">
        <v>36</v>
      </c>
      <c r="D399" s="45">
        <v>244019006</v>
      </c>
      <c r="E399" s="45" t="str">
        <f t="shared" si="30"/>
        <v>4</v>
      </c>
      <c r="F399" s="45" t="str">
        <f t="shared" si="31"/>
        <v>4</v>
      </c>
      <c r="G399" s="45" t="str">
        <f t="shared" si="32"/>
        <v>019</v>
      </c>
      <c r="H399" s="45" t="str">
        <f t="shared" si="33"/>
        <v>006</v>
      </c>
      <c r="I399" s="45" t="s">
        <v>37</v>
      </c>
      <c r="J399" s="45" t="s">
        <v>38</v>
      </c>
      <c r="K399" s="45">
        <v>30</v>
      </c>
      <c r="L399" s="44" t="s">
        <v>38</v>
      </c>
      <c r="M399" s="54">
        <v>0.923732</v>
      </c>
      <c r="N399" s="47">
        <f t="shared" si="34"/>
        <v>3529.4587311067926</v>
      </c>
      <c r="O399" s="47">
        <v>3260.2739726027398</v>
      </c>
      <c r="P399" s="63" t="s">
        <v>40</v>
      </c>
      <c r="Q399" s="34"/>
    </row>
    <row r="400" spans="2:17" ht="15.95">
      <c r="B400" s="39"/>
      <c r="C400" s="46" t="s">
        <v>36</v>
      </c>
      <c r="D400" s="45">
        <v>244019067</v>
      </c>
      <c r="E400" s="45" t="str">
        <f t="shared" si="30"/>
        <v>4</v>
      </c>
      <c r="F400" s="45" t="str">
        <f t="shared" si="31"/>
        <v>4</v>
      </c>
      <c r="G400" s="45" t="str">
        <f t="shared" si="32"/>
        <v>019</v>
      </c>
      <c r="H400" s="45" t="str">
        <f t="shared" si="33"/>
        <v>067</v>
      </c>
      <c r="I400" s="45" t="s">
        <v>37</v>
      </c>
      <c r="J400" s="45" t="s">
        <v>38</v>
      </c>
      <c r="K400" s="45">
        <v>30</v>
      </c>
      <c r="L400" s="44" t="s">
        <v>38</v>
      </c>
      <c r="M400" s="54">
        <v>0.63176900000000002</v>
      </c>
      <c r="N400" s="47">
        <f t="shared" si="34"/>
        <v>4952.3910215405813</v>
      </c>
      <c r="O400" s="47">
        <v>3128.7671232876714</v>
      </c>
      <c r="P400" s="63" t="s">
        <v>40</v>
      </c>
      <c r="Q400" s="34"/>
    </row>
    <row r="401" spans="2:17" ht="15.95">
      <c r="B401" s="39"/>
      <c r="C401" s="46" t="s">
        <v>36</v>
      </c>
      <c r="D401" s="45">
        <v>244019011</v>
      </c>
      <c r="E401" s="45" t="str">
        <f t="shared" si="30"/>
        <v>4</v>
      </c>
      <c r="F401" s="45" t="str">
        <f t="shared" si="31"/>
        <v>4</v>
      </c>
      <c r="G401" s="45" t="str">
        <f t="shared" si="32"/>
        <v>019</v>
      </c>
      <c r="H401" s="45" t="str">
        <f t="shared" si="33"/>
        <v>011</v>
      </c>
      <c r="I401" s="45" t="s">
        <v>37</v>
      </c>
      <c r="J401" s="45" t="s">
        <v>38</v>
      </c>
      <c r="K401" s="45">
        <v>30</v>
      </c>
      <c r="L401" s="44" t="s">
        <v>38</v>
      </c>
      <c r="M401" s="54">
        <v>0.93874899999999994</v>
      </c>
      <c r="N401" s="47">
        <f t="shared" si="34"/>
        <v>6557.8385527565351</v>
      </c>
      <c r="O401" s="47">
        <v>6156.1643835616442</v>
      </c>
      <c r="P401" s="63" t="s">
        <v>40</v>
      </c>
      <c r="Q401" s="34"/>
    </row>
    <row r="402" spans="2:17" ht="15.95">
      <c r="B402" s="39"/>
      <c r="C402" s="46" t="s">
        <v>36</v>
      </c>
      <c r="D402" s="45">
        <v>244019120</v>
      </c>
      <c r="E402" s="45" t="str">
        <f t="shared" si="30"/>
        <v>4</v>
      </c>
      <c r="F402" s="45" t="str">
        <f t="shared" si="31"/>
        <v>4</v>
      </c>
      <c r="G402" s="45" t="str">
        <f t="shared" si="32"/>
        <v>019</v>
      </c>
      <c r="H402" s="45" t="str">
        <f t="shared" si="33"/>
        <v>120</v>
      </c>
      <c r="I402" s="45" t="s">
        <v>4</v>
      </c>
      <c r="J402" s="45" t="s">
        <v>38</v>
      </c>
      <c r="K402" s="45">
        <v>30</v>
      </c>
      <c r="L402" s="44" t="s">
        <v>38</v>
      </c>
      <c r="M402" s="54">
        <v>0.979383</v>
      </c>
      <c r="N402" s="47">
        <f t="shared" si="34"/>
        <v>6215.8228526293724</v>
      </c>
      <c r="O402" s="47">
        <v>6087.6712328767126</v>
      </c>
      <c r="P402" s="63" t="s">
        <v>40</v>
      </c>
      <c r="Q402" s="34"/>
    </row>
    <row r="403" spans="2:17" ht="15.95">
      <c r="B403" s="39"/>
      <c r="C403" s="46" t="s">
        <v>36</v>
      </c>
      <c r="D403" s="45">
        <v>244019007</v>
      </c>
      <c r="E403" s="45" t="str">
        <f t="shared" si="30"/>
        <v>4</v>
      </c>
      <c r="F403" s="45" t="str">
        <f t="shared" si="31"/>
        <v>4</v>
      </c>
      <c r="G403" s="45" t="str">
        <f t="shared" si="32"/>
        <v>019</v>
      </c>
      <c r="H403" s="45" t="str">
        <f t="shared" si="33"/>
        <v>007</v>
      </c>
      <c r="I403" s="45" t="s">
        <v>37</v>
      </c>
      <c r="J403" s="45" t="s">
        <v>38</v>
      </c>
      <c r="K403" s="45">
        <v>30</v>
      </c>
      <c r="L403" s="44" t="s">
        <v>38</v>
      </c>
      <c r="M403" s="54">
        <v>0.92296699999999998</v>
      </c>
      <c r="N403" s="47">
        <f t="shared" si="34"/>
        <v>3882.6541402191156</v>
      </c>
      <c r="O403" s="47">
        <v>3583.5616438356165</v>
      </c>
      <c r="P403" s="63" t="s">
        <v>40</v>
      </c>
      <c r="Q403" s="34"/>
    </row>
    <row r="404" spans="2:17" ht="15.95">
      <c r="B404" s="39"/>
      <c r="C404" s="46" t="s">
        <v>36</v>
      </c>
      <c r="D404" s="45">
        <v>244019002</v>
      </c>
      <c r="E404" s="45" t="str">
        <f t="shared" si="30"/>
        <v>4</v>
      </c>
      <c r="F404" s="45" t="str">
        <f t="shared" si="31"/>
        <v>4</v>
      </c>
      <c r="G404" s="45" t="str">
        <f t="shared" si="32"/>
        <v>019</v>
      </c>
      <c r="H404" s="45" t="str">
        <f t="shared" si="33"/>
        <v>002</v>
      </c>
      <c r="I404" s="45" t="s">
        <v>37</v>
      </c>
      <c r="J404" s="45" t="s">
        <v>38</v>
      </c>
      <c r="K404" s="45">
        <v>30</v>
      </c>
      <c r="L404" s="44" t="s">
        <v>38</v>
      </c>
      <c r="M404" s="54">
        <v>0.99339100000000002</v>
      </c>
      <c r="N404" s="47">
        <f t="shared" si="34"/>
        <v>3055.8123018591514</v>
      </c>
      <c r="O404" s="47">
        <v>3035.6164383561645</v>
      </c>
      <c r="P404" s="63" t="s">
        <v>40</v>
      </c>
      <c r="Q404" s="34"/>
    </row>
    <row r="405" spans="2:17" ht="15.95">
      <c r="B405" s="39"/>
      <c r="C405" s="46" t="s">
        <v>36</v>
      </c>
      <c r="D405" s="45">
        <v>244019003</v>
      </c>
      <c r="E405" s="45" t="str">
        <f t="shared" si="30"/>
        <v>4</v>
      </c>
      <c r="F405" s="45" t="str">
        <f t="shared" si="31"/>
        <v>4</v>
      </c>
      <c r="G405" s="45" t="str">
        <f t="shared" si="32"/>
        <v>019</v>
      </c>
      <c r="H405" s="45" t="str">
        <f t="shared" si="33"/>
        <v>003</v>
      </c>
      <c r="I405" s="45" t="s">
        <v>37</v>
      </c>
      <c r="J405" s="45" t="s">
        <v>38</v>
      </c>
      <c r="K405" s="45">
        <v>30</v>
      </c>
      <c r="L405" s="44" t="s">
        <v>38</v>
      </c>
      <c r="M405" s="54">
        <v>0.97932799999999998</v>
      </c>
      <c r="N405" s="47">
        <f t="shared" si="34"/>
        <v>3099.6932982169046</v>
      </c>
      <c r="O405" s="47">
        <v>3035.6164383561645</v>
      </c>
      <c r="P405" s="63" t="s">
        <v>40</v>
      </c>
      <c r="Q405" s="34"/>
    </row>
    <row r="406" spans="2:17" s="133" customFormat="1" ht="15.95">
      <c r="B406" s="126"/>
      <c r="C406" s="127" t="s">
        <v>36</v>
      </c>
      <c r="D406" s="94">
        <v>244020022</v>
      </c>
      <c r="E406" s="94" t="str">
        <f t="shared" si="30"/>
        <v>4</v>
      </c>
      <c r="F406" s="94" t="str">
        <f t="shared" si="31"/>
        <v>4</v>
      </c>
      <c r="G406" s="94" t="str">
        <f t="shared" si="32"/>
        <v>020</v>
      </c>
      <c r="H406" s="94" t="str">
        <f t="shared" si="33"/>
        <v>022</v>
      </c>
      <c r="I406" s="94" t="s">
        <v>4</v>
      </c>
      <c r="J406" s="94" t="s">
        <v>38</v>
      </c>
      <c r="K406" s="94">
        <v>500</v>
      </c>
      <c r="L406" s="128" t="s">
        <v>38</v>
      </c>
      <c r="M406" s="129">
        <v>4.646852</v>
      </c>
      <c r="N406" s="130">
        <f t="shared" si="34"/>
        <v>116.73833240754334</v>
      </c>
      <c r="O406" s="130">
        <v>542.46575342465758</v>
      </c>
      <c r="P406" s="131" t="s">
        <v>40</v>
      </c>
      <c r="Q406" s="132"/>
    </row>
    <row r="407" spans="2:17" s="133" customFormat="1" ht="15.95">
      <c r="B407" s="126"/>
      <c r="C407" s="127" t="s">
        <v>36</v>
      </c>
      <c r="D407" s="94">
        <v>244020002</v>
      </c>
      <c r="E407" s="94" t="str">
        <f t="shared" si="30"/>
        <v>4</v>
      </c>
      <c r="F407" s="94" t="str">
        <f t="shared" si="31"/>
        <v>4</v>
      </c>
      <c r="G407" s="94" t="str">
        <f t="shared" si="32"/>
        <v>020</v>
      </c>
      <c r="H407" s="94" t="str">
        <f t="shared" si="33"/>
        <v>002</v>
      </c>
      <c r="I407" s="94" t="s">
        <v>4</v>
      </c>
      <c r="J407" s="94" t="s">
        <v>38</v>
      </c>
      <c r="K407" s="94">
        <v>500</v>
      </c>
      <c r="L407" s="128" t="s">
        <v>38</v>
      </c>
      <c r="M407" s="129">
        <v>4.9242319999999999</v>
      </c>
      <c r="N407" s="130">
        <f t="shared" si="34"/>
        <v>20.029547142844077</v>
      </c>
      <c r="O407" s="130">
        <v>98.630136986301366</v>
      </c>
      <c r="P407" s="131" t="s">
        <v>40</v>
      </c>
      <c r="Q407" s="132"/>
    </row>
    <row r="408" spans="2:17" s="133" customFormat="1" ht="15.95">
      <c r="B408" s="126"/>
      <c r="C408" s="127" t="s">
        <v>36</v>
      </c>
      <c r="D408" s="94">
        <v>244020050</v>
      </c>
      <c r="E408" s="94" t="str">
        <f t="shared" si="30"/>
        <v>4</v>
      </c>
      <c r="F408" s="94" t="str">
        <f t="shared" si="31"/>
        <v>4</v>
      </c>
      <c r="G408" s="94" t="str">
        <f t="shared" si="32"/>
        <v>020</v>
      </c>
      <c r="H408" s="94" t="str">
        <f t="shared" si="33"/>
        <v>050</v>
      </c>
      <c r="I408" s="94" t="s">
        <v>4</v>
      </c>
      <c r="J408" s="94" t="s">
        <v>38</v>
      </c>
      <c r="K408" s="94">
        <v>500</v>
      </c>
      <c r="L408" s="128" t="s">
        <v>38</v>
      </c>
      <c r="M408" s="129">
        <v>5.0658519999999996</v>
      </c>
      <c r="N408" s="130">
        <f t="shared" si="34"/>
        <v>26.500295575643694</v>
      </c>
      <c r="O408" s="130">
        <v>134.24657534246575</v>
      </c>
      <c r="P408" s="131" t="s">
        <v>40</v>
      </c>
      <c r="Q408" s="132"/>
    </row>
    <row r="409" spans="2:17" s="133" customFormat="1" ht="15.95">
      <c r="B409" s="126"/>
      <c r="C409" s="127" t="s">
        <v>36</v>
      </c>
      <c r="D409" s="94">
        <v>244020031</v>
      </c>
      <c r="E409" s="94" t="str">
        <f t="shared" si="30"/>
        <v>4</v>
      </c>
      <c r="F409" s="94" t="str">
        <f t="shared" si="31"/>
        <v>4</v>
      </c>
      <c r="G409" s="94" t="str">
        <f t="shared" si="32"/>
        <v>020</v>
      </c>
      <c r="H409" s="94" t="str">
        <f t="shared" si="33"/>
        <v>031</v>
      </c>
      <c r="I409" s="94" t="s">
        <v>4</v>
      </c>
      <c r="J409" s="94" t="s">
        <v>38</v>
      </c>
      <c r="K409" s="94">
        <v>500</v>
      </c>
      <c r="L409" s="128" t="s">
        <v>38</v>
      </c>
      <c r="M409" s="129">
        <v>4.9359209999999996</v>
      </c>
      <c r="N409" s="130">
        <f t="shared" si="34"/>
        <v>12.766350723631312</v>
      </c>
      <c r="O409" s="130">
        <v>63.013698630136986</v>
      </c>
      <c r="P409" s="131" t="s">
        <v>40</v>
      </c>
      <c r="Q409" s="132"/>
    </row>
    <row r="410" spans="2:17" s="133" customFormat="1" ht="15.95">
      <c r="B410" s="126"/>
      <c r="C410" s="127" t="s">
        <v>36</v>
      </c>
      <c r="D410" s="94">
        <v>244020011</v>
      </c>
      <c r="E410" s="94" t="str">
        <f t="shared" si="30"/>
        <v>4</v>
      </c>
      <c r="F410" s="94" t="str">
        <f t="shared" si="31"/>
        <v>4</v>
      </c>
      <c r="G410" s="94" t="str">
        <f t="shared" si="32"/>
        <v>020</v>
      </c>
      <c r="H410" s="94" t="str">
        <f t="shared" si="33"/>
        <v>011</v>
      </c>
      <c r="I410" s="94" t="s">
        <v>4</v>
      </c>
      <c r="J410" s="94" t="s">
        <v>38</v>
      </c>
      <c r="K410" s="94">
        <v>500</v>
      </c>
      <c r="L410" s="128" t="s">
        <v>38</v>
      </c>
      <c r="M410" s="129">
        <v>6.2285959999999996</v>
      </c>
      <c r="N410" s="130">
        <f t="shared" si="34"/>
        <v>46.62542873291342</v>
      </c>
      <c r="O410" s="130">
        <v>290.41095890410958</v>
      </c>
      <c r="P410" s="131" t="s">
        <v>40</v>
      </c>
      <c r="Q410" s="132"/>
    </row>
    <row r="411" spans="2:17" s="133" customFormat="1" ht="15.95">
      <c r="B411" s="126"/>
      <c r="C411" s="127" t="s">
        <v>36</v>
      </c>
      <c r="D411" s="94">
        <v>244020001</v>
      </c>
      <c r="E411" s="94" t="str">
        <f t="shared" si="30"/>
        <v>4</v>
      </c>
      <c r="F411" s="94" t="str">
        <f t="shared" si="31"/>
        <v>4</v>
      </c>
      <c r="G411" s="94" t="str">
        <f t="shared" si="32"/>
        <v>020</v>
      </c>
      <c r="H411" s="94" t="str">
        <f t="shared" si="33"/>
        <v>001</v>
      </c>
      <c r="I411" s="94" t="s">
        <v>4</v>
      </c>
      <c r="J411" s="94" t="s">
        <v>38</v>
      </c>
      <c r="K411" s="94">
        <v>500</v>
      </c>
      <c r="L411" s="128" t="s">
        <v>38</v>
      </c>
      <c r="M411" s="129">
        <v>5.0844110000000002</v>
      </c>
      <c r="N411" s="130">
        <f t="shared" si="34"/>
        <v>95.914990522346116</v>
      </c>
      <c r="O411" s="130">
        <v>487.67123287671234</v>
      </c>
      <c r="P411" s="131" t="s">
        <v>40</v>
      </c>
      <c r="Q411" s="132"/>
    </row>
    <row r="412" spans="2:17" s="133" customFormat="1" ht="15.95">
      <c r="B412" s="126"/>
      <c r="C412" s="127" t="s">
        <v>36</v>
      </c>
      <c r="D412" s="94">
        <v>244020004</v>
      </c>
      <c r="E412" s="94" t="str">
        <f t="shared" si="30"/>
        <v>4</v>
      </c>
      <c r="F412" s="94" t="str">
        <f t="shared" si="31"/>
        <v>4</v>
      </c>
      <c r="G412" s="94" t="str">
        <f t="shared" si="32"/>
        <v>020</v>
      </c>
      <c r="H412" s="94" t="str">
        <f t="shared" si="33"/>
        <v>004</v>
      </c>
      <c r="I412" s="94" t="s">
        <v>4</v>
      </c>
      <c r="J412" s="94" t="s">
        <v>38</v>
      </c>
      <c r="K412" s="94">
        <v>500</v>
      </c>
      <c r="L412" s="128" t="s">
        <v>38</v>
      </c>
      <c r="M412" s="129">
        <v>4.9804690000000003</v>
      </c>
      <c r="N412" s="130">
        <f t="shared" si="34"/>
        <v>77.013157563196643</v>
      </c>
      <c r="O412" s="130">
        <v>383.56164383561645</v>
      </c>
      <c r="P412" s="131" t="s">
        <v>40</v>
      </c>
      <c r="Q412" s="132"/>
    </row>
    <row r="413" spans="2:17" s="116" customFormat="1" ht="15.95">
      <c r="B413" s="108"/>
      <c r="C413" s="109" t="s">
        <v>36</v>
      </c>
      <c r="D413" s="110">
        <v>244013008</v>
      </c>
      <c r="E413" s="110" t="str">
        <f t="shared" si="30"/>
        <v>4</v>
      </c>
      <c r="F413" s="110" t="str">
        <f t="shared" si="31"/>
        <v>4</v>
      </c>
      <c r="G413" s="110" t="str">
        <f t="shared" si="32"/>
        <v>013</v>
      </c>
      <c r="H413" s="110" t="str">
        <f t="shared" si="33"/>
        <v>008</v>
      </c>
      <c r="I413" s="110" t="s">
        <v>37</v>
      </c>
      <c r="J413" s="110" t="s">
        <v>38</v>
      </c>
      <c r="K413" s="110">
        <v>220</v>
      </c>
      <c r="L413" s="111" t="s">
        <v>41</v>
      </c>
      <c r="M413" s="112">
        <v>13.18229</v>
      </c>
      <c r="N413" s="113">
        <f t="shared" si="34"/>
        <v>45810.52846150985</v>
      </c>
      <c r="O413" s="113">
        <v>603887.67123287672</v>
      </c>
      <c r="P413" s="114" t="s">
        <v>40</v>
      </c>
      <c r="Q413" s="115"/>
    </row>
    <row r="414" spans="2:17" s="116" customFormat="1" ht="15.95">
      <c r="B414" s="108"/>
      <c r="C414" s="109" t="s">
        <v>36</v>
      </c>
      <c r="D414" s="110">
        <v>244013013</v>
      </c>
      <c r="E414" s="110" t="str">
        <f t="shared" si="30"/>
        <v>4</v>
      </c>
      <c r="F414" s="110" t="str">
        <f t="shared" si="31"/>
        <v>4</v>
      </c>
      <c r="G414" s="110" t="str">
        <f t="shared" si="32"/>
        <v>013</v>
      </c>
      <c r="H414" s="110" t="str">
        <f t="shared" si="33"/>
        <v>013</v>
      </c>
      <c r="I414" s="110" t="s">
        <v>37</v>
      </c>
      <c r="J414" s="110" t="s">
        <v>38</v>
      </c>
      <c r="K414" s="110">
        <v>220</v>
      </c>
      <c r="L414" s="111" t="s">
        <v>41</v>
      </c>
      <c r="M414" s="112">
        <v>4.4487560000000004</v>
      </c>
      <c r="N414" s="113">
        <f t="shared" si="34"/>
        <v>50208.895090598635</v>
      </c>
      <c r="O414" s="113">
        <v>223367.12328767125</v>
      </c>
      <c r="P414" s="114" t="s">
        <v>40</v>
      </c>
      <c r="Q414" s="115"/>
    </row>
    <row r="415" spans="2:17" ht="15.95">
      <c r="B415" s="39"/>
      <c r="C415" s="46" t="s">
        <v>36</v>
      </c>
      <c r="D415" s="45">
        <v>244013003</v>
      </c>
      <c r="E415" s="45" t="str">
        <f t="shared" si="30"/>
        <v>4</v>
      </c>
      <c r="F415" s="45" t="str">
        <f t="shared" si="31"/>
        <v>4</v>
      </c>
      <c r="G415" s="45" t="str">
        <f t="shared" si="32"/>
        <v>013</v>
      </c>
      <c r="H415" s="45" t="str">
        <f t="shared" si="33"/>
        <v>003</v>
      </c>
      <c r="I415" s="45" t="s">
        <v>37</v>
      </c>
      <c r="J415" s="45" t="s">
        <v>38</v>
      </c>
      <c r="K415" s="45">
        <v>30</v>
      </c>
      <c r="L415" s="44" t="s">
        <v>41</v>
      </c>
      <c r="M415" s="54">
        <v>34.430594999999997</v>
      </c>
      <c r="N415" s="47">
        <f t="shared" si="34"/>
        <v>2656.1276328370323</v>
      </c>
      <c r="O415" s="47">
        <v>91452.054794520547</v>
      </c>
      <c r="P415" s="63" t="s">
        <v>40</v>
      </c>
      <c r="Q415" s="34"/>
    </row>
    <row r="416" spans="2:17" s="116" customFormat="1" ht="15.95">
      <c r="B416" s="108"/>
      <c r="C416" s="109" t="s">
        <v>36</v>
      </c>
      <c r="D416" s="110">
        <v>244008021</v>
      </c>
      <c r="E416" s="110" t="str">
        <f t="shared" si="30"/>
        <v>4</v>
      </c>
      <c r="F416" s="110" t="str">
        <f t="shared" si="31"/>
        <v>4</v>
      </c>
      <c r="G416" s="110" t="str">
        <f t="shared" si="32"/>
        <v>008</v>
      </c>
      <c r="H416" s="110" t="str">
        <f t="shared" si="33"/>
        <v>021</v>
      </c>
      <c r="I416" s="110" t="s">
        <v>37</v>
      </c>
      <c r="J416" s="110" t="s">
        <v>38</v>
      </c>
      <c r="K416" s="110">
        <v>120</v>
      </c>
      <c r="L416" s="111" t="s">
        <v>41</v>
      </c>
      <c r="M416" s="112">
        <v>10.227891</v>
      </c>
      <c r="N416" s="113">
        <f t="shared" si="34"/>
        <v>9018.8520406052776</v>
      </c>
      <c r="O416" s="113">
        <v>92243.835616438359</v>
      </c>
      <c r="P416" s="114" t="s">
        <v>40</v>
      </c>
      <c r="Q416" s="115"/>
    </row>
    <row r="417" spans="2:17" s="133" customFormat="1" ht="15.95">
      <c r="B417" s="126"/>
      <c r="C417" s="127" t="s">
        <v>36</v>
      </c>
      <c r="D417" s="94">
        <v>244020008</v>
      </c>
      <c r="E417" s="94" t="str">
        <f t="shared" si="30"/>
        <v>4</v>
      </c>
      <c r="F417" s="94" t="str">
        <f t="shared" si="31"/>
        <v>4</v>
      </c>
      <c r="G417" s="94" t="str">
        <f t="shared" si="32"/>
        <v>020</v>
      </c>
      <c r="H417" s="94" t="str">
        <f t="shared" si="33"/>
        <v>008</v>
      </c>
      <c r="I417" s="94" t="s">
        <v>4</v>
      </c>
      <c r="J417" s="94" t="s">
        <v>38</v>
      </c>
      <c r="K417" s="94">
        <v>500</v>
      </c>
      <c r="L417" s="128" t="s">
        <v>38</v>
      </c>
      <c r="M417" s="129">
        <v>5.7244029999999997</v>
      </c>
      <c r="N417" s="130">
        <f t="shared" si="34"/>
        <v>28.716280395324301</v>
      </c>
      <c r="O417" s="130">
        <v>164.38356164383561</v>
      </c>
      <c r="P417" s="131" t="s">
        <v>40</v>
      </c>
      <c r="Q417" s="132"/>
    </row>
    <row r="418" spans="2:17" s="133" customFormat="1" ht="15.95">
      <c r="B418" s="126"/>
      <c r="C418" s="127" t="s">
        <v>36</v>
      </c>
      <c r="D418" s="94">
        <v>244020052</v>
      </c>
      <c r="E418" s="94" t="str">
        <f t="shared" si="30"/>
        <v>4</v>
      </c>
      <c r="F418" s="94" t="str">
        <f t="shared" si="31"/>
        <v>4</v>
      </c>
      <c r="G418" s="94" t="str">
        <f t="shared" si="32"/>
        <v>020</v>
      </c>
      <c r="H418" s="94" t="str">
        <f t="shared" si="33"/>
        <v>052</v>
      </c>
      <c r="I418" s="94" t="s">
        <v>4</v>
      </c>
      <c r="J418" s="94" t="s">
        <v>38</v>
      </c>
      <c r="K418" s="94">
        <v>500</v>
      </c>
      <c r="L418" s="128" t="s">
        <v>38</v>
      </c>
      <c r="M418" s="129">
        <v>6.3607690000000003</v>
      </c>
      <c r="N418" s="130">
        <f t="shared" si="34"/>
        <v>68.915592498888358</v>
      </c>
      <c r="O418" s="130">
        <v>438.35616438356163</v>
      </c>
      <c r="P418" s="131" t="s">
        <v>40</v>
      </c>
      <c r="Q418" s="132"/>
    </row>
    <row r="419" spans="2:17" s="133" customFormat="1" ht="15.95">
      <c r="B419" s="126"/>
      <c r="C419" s="127" t="s">
        <v>36</v>
      </c>
      <c r="D419" s="94">
        <v>244020015</v>
      </c>
      <c r="E419" s="94" t="str">
        <f t="shared" si="30"/>
        <v>4</v>
      </c>
      <c r="F419" s="94" t="str">
        <f t="shared" si="31"/>
        <v>4</v>
      </c>
      <c r="G419" s="94" t="str">
        <f t="shared" si="32"/>
        <v>020</v>
      </c>
      <c r="H419" s="94" t="str">
        <f t="shared" si="33"/>
        <v>015</v>
      </c>
      <c r="I419" s="94" t="s">
        <v>4</v>
      </c>
      <c r="J419" s="94" t="s">
        <v>38</v>
      </c>
      <c r="K419" s="94">
        <v>500</v>
      </c>
      <c r="L419" s="128" t="s">
        <v>38</v>
      </c>
      <c r="M419" s="129">
        <v>5.7670729999999999</v>
      </c>
      <c r="N419" s="130">
        <f t="shared" si="34"/>
        <v>19.477604518494509</v>
      </c>
      <c r="O419" s="130">
        <v>112.32876712328768</v>
      </c>
      <c r="P419" s="131" t="s">
        <v>40</v>
      </c>
      <c r="Q419" s="132"/>
    </row>
    <row r="420" spans="2:17" s="133" customFormat="1" ht="15.95">
      <c r="B420" s="126"/>
      <c r="C420" s="127" t="s">
        <v>36</v>
      </c>
      <c r="D420" s="94">
        <v>244020016</v>
      </c>
      <c r="E420" s="94" t="str">
        <f t="shared" si="30"/>
        <v>4</v>
      </c>
      <c r="F420" s="94" t="str">
        <f t="shared" si="31"/>
        <v>4</v>
      </c>
      <c r="G420" s="94" t="str">
        <f t="shared" si="32"/>
        <v>020</v>
      </c>
      <c r="H420" s="94" t="str">
        <f t="shared" si="33"/>
        <v>016</v>
      </c>
      <c r="I420" s="94" t="s">
        <v>4</v>
      </c>
      <c r="J420" s="94" t="s">
        <v>38</v>
      </c>
      <c r="K420" s="94">
        <v>500</v>
      </c>
      <c r="L420" s="128" t="s">
        <v>38</v>
      </c>
      <c r="M420" s="129">
        <v>4.0756100000000002</v>
      </c>
      <c r="N420" s="130">
        <f t="shared" si="34"/>
        <v>26.888991119339291</v>
      </c>
      <c r="O420" s="130">
        <v>109.58904109589041</v>
      </c>
      <c r="P420" s="131" t="s">
        <v>40</v>
      </c>
      <c r="Q420" s="132"/>
    </row>
    <row r="421" spans="2:17" s="133" customFormat="1" ht="15.95">
      <c r="B421" s="126"/>
      <c r="C421" s="127" t="s">
        <v>36</v>
      </c>
      <c r="D421" s="94">
        <v>244020019</v>
      </c>
      <c r="E421" s="94" t="str">
        <f t="shared" si="30"/>
        <v>4</v>
      </c>
      <c r="F421" s="94" t="str">
        <f t="shared" si="31"/>
        <v>4</v>
      </c>
      <c r="G421" s="94" t="str">
        <f t="shared" si="32"/>
        <v>020</v>
      </c>
      <c r="H421" s="94" t="str">
        <f t="shared" si="33"/>
        <v>019</v>
      </c>
      <c r="I421" s="94" t="s">
        <v>4</v>
      </c>
      <c r="J421" s="94" t="s">
        <v>38</v>
      </c>
      <c r="K421" s="94">
        <v>500</v>
      </c>
      <c r="L421" s="128" t="s">
        <v>38</v>
      </c>
      <c r="M421" s="129">
        <v>5.334257</v>
      </c>
      <c r="N421" s="130">
        <f t="shared" si="34"/>
        <v>452.49012751672558</v>
      </c>
      <c r="O421" s="130">
        <v>2413.6986301369861</v>
      </c>
      <c r="P421" s="131" t="s">
        <v>40</v>
      </c>
      <c r="Q421" s="132"/>
    </row>
    <row r="422" spans="2:17" s="133" customFormat="1" ht="15.95">
      <c r="B422" s="126"/>
      <c r="C422" s="127" t="s">
        <v>36</v>
      </c>
      <c r="D422" s="94">
        <v>244020005</v>
      </c>
      <c r="E422" s="94" t="str">
        <f t="shared" si="30"/>
        <v>4</v>
      </c>
      <c r="F422" s="94" t="str">
        <f t="shared" si="31"/>
        <v>4</v>
      </c>
      <c r="G422" s="94" t="str">
        <f t="shared" si="32"/>
        <v>020</v>
      </c>
      <c r="H422" s="94" t="str">
        <f t="shared" si="33"/>
        <v>005</v>
      </c>
      <c r="I422" s="94" t="s">
        <v>4</v>
      </c>
      <c r="J422" s="94" t="s">
        <v>38</v>
      </c>
      <c r="K422" s="94">
        <v>500</v>
      </c>
      <c r="L422" s="128" t="s">
        <v>38</v>
      </c>
      <c r="M422" s="129">
        <v>5.4569299999999998</v>
      </c>
      <c r="N422" s="130">
        <f t="shared" si="34"/>
        <v>66.272397779784313</v>
      </c>
      <c r="O422" s="130">
        <v>361.64383561643837</v>
      </c>
      <c r="P422" s="131" t="s">
        <v>40</v>
      </c>
      <c r="Q422" s="132"/>
    </row>
    <row r="423" spans="2:17" s="133" customFormat="1" ht="15.95">
      <c r="B423" s="126"/>
      <c r="C423" s="127" t="s">
        <v>36</v>
      </c>
      <c r="D423" s="94">
        <v>244020010</v>
      </c>
      <c r="E423" s="94" t="str">
        <f t="shared" si="30"/>
        <v>4</v>
      </c>
      <c r="F423" s="94" t="str">
        <f t="shared" si="31"/>
        <v>4</v>
      </c>
      <c r="G423" s="94" t="str">
        <f t="shared" si="32"/>
        <v>020</v>
      </c>
      <c r="H423" s="94" t="str">
        <f t="shared" si="33"/>
        <v>010</v>
      </c>
      <c r="I423" s="94" t="s">
        <v>4</v>
      </c>
      <c r="J423" s="94" t="s">
        <v>38</v>
      </c>
      <c r="K423" s="94">
        <v>500</v>
      </c>
      <c r="L423" s="128" t="s">
        <v>38</v>
      </c>
      <c r="M423" s="129">
        <v>4.3979710000000001</v>
      </c>
      <c r="N423" s="130">
        <f t="shared" si="34"/>
        <v>58.557513584182907</v>
      </c>
      <c r="O423" s="130">
        <v>257.53424657534248</v>
      </c>
      <c r="P423" s="131" t="s">
        <v>40</v>
      </c>
      <c r="Q423" s="132"/>
    </row>
    <row r="424" spans="2:17" s="133" customFormat="1" ht="15.95">
      <c r="B424" s="126"/>
      <c r="C424" s="127" t="s">
        <v>36</v>
      </c>
      <c r="D424" s="94">
        <v>244020034</v>
      </c>
      <c r="E424" s="94" t="str">
        <f t="shared" si="30"/>
        <v>4</v>
      </c>
      <c r="F424" s="94" t="str">
        <f t="shared" si="31"/>
        <v>4</v>
      </c>
      <c r="G424" s="94" t="str">
        <f t="shared" si="32"/>
        <v>020</v>
      </c>
      <c r="H424" s="94" t="str">
        <f t="shared" si="33"/>
        <v>034</v>
      </c>
      <c r="I424" s="94" t="s">
        <v>4</v>
      </c>
      <c r="J424" s="94" t="s">
        <v>38</v>
      </c>
      <c r="K424" s="94">
        <v>500</v>
      </c>
      <c r="L424" s="128" t="s">
        <v>38</v>
      </c>
      <c r="M424" s="129">
        <v>4.3374160000000002</v>
      </c>
      <c r="N424" s="130">
        <f t="shared" si="34"/>
        <v>267.18767800668439</v>
      </c>
      <c r="O424" s="130">
        <v>1158.9041095890411</v>
      </c>
      <c r="P424" s="131" t="s">
        <v>40</v>
      </c>
      <c r="Q424" s="132"/>
    </row>
    <row r="425" spans="2:17" s="133" customFormat="1" ht="15.95">
      <c r="B425" s="126"/>
      <c r="C425" s="127" t="s">
        <v>36</v>
      </c>
      <c r="D425" s="94">
        <v>244020035</v>
      </c>
      <c r="E425" s="94" t="str">
        <f t="shared" si="30"/>
        <v>4</v>
      </c>
      <c r="F425" s="94" t="str">
        <f t="shared" si="31"/>
        <v>4</v>
      </c>
      <c r="G425" s="94" t="str">
        <f t="shared" si="32"/>
        <v>020</v>
      </c>
      <c r="H425" s="94" t="str">
        <f t="shared" si="33"/>
        <v>035</v>
      </c>
      <c r="I425" s="94" t="s">
        <v>4</v>
      </c>
      <c r="J425" s="94" t="s">
        <v>38</v>
      </c>
      <c r="K425" s="94">
        <v>500</v>
      </c>
      <c r="L425" s="128" t="s">
        <v>38</v>
      </c>
      <c r="M425" s="129">
        <v>5.2039530000000003</v>
      </c>
      <c r="N425" s="130">
        <f t="shared" si="34"/>
        <v>104.76756409061626</v>
      </c>
      <c r="O425" s="130">
        <v>545.20547945205476</v>
      </c>
      <c r="P425" s="131" t="s">
        <v>40</v>
      </c>
      <c r="Q425" s="132"/>
    </row>
    <row r="426" spans="2:17" ht="15.95">
      <c r="B426" s="39"/>
      <c r="C426" s="46" t="s">
        <v>36</v>
      </c>
      <c r="D426" s="45">
        <v>244019059</v>
      </c>
      <c r="E426" s="45" t="str">
        <f t="shared" si="30"/>
        <v>4</v>
      </c>
      <c r="F426" s="45" t="str">
        <f t="shared" si="31"/>
        <v>4</v>
      </c>
      <c r="G426" s="45" t="str">
        <f t="shared" si="32"/>
        <v>019</v>
      </c>
      <c r="H426" s="45" t="str">
        <f t="shared" si="33"/>
        <v>059</v>
      </c>
      <c r="I426" s="45" t="s">
        <v>37</v>
      </c>
      <c r="J426" s="45" t="s">
        <v>38</v>
      </c>
      <c r="K426" s="45">
        <v>30</v>
      </c>
      <c r="L426" s="44" t="s">
        <v>38</v>
      </c>
      <c r="M426" s="54">
        <v>0.52939499999999995</v>
      </c>
      <c r="N426" s="47">
        <f t="shared" si="34"/>
        <v>8057.7894099066571</v>
      </c>
      <c r="O426" s="47">
        <v>4265.7534246575342</v>
      </c>
      <c r="P426" s="63" t="s">
        <v>40</v>
      </c>
      <c r="Q426" s="34"/>
    </row>
    <row r="427" spans="2:17" ht="15.95">
      <c r="B427" s="39"/>
      <c r="C427" s="46" t="s">
        <v>36</v>
      </c>
      <c r="D427" s="45">
        <v>244019060</v>
      </c>
      <c r="E427" s="45" t="str">
        <f t="shared" si="30"/>
        <v>4</v>
      </c>
      <c r="F427" s="45" t="str">
        <f t="shared" si="31"/>
        <v>4</v>
      </c>
      <c r="G427" s="45" t="str">
        <f t="shared" si="32"/>
        <v>019</v>
      </c>
      <c r="H427" s="45" t="str">
        <f t="shared" si="33"/>
        <v>060</v>
      </c>
      <c r="I427" s="45" t="s">
        <v>37</v>
      </c>
      <c r="J427" s="45" t="s">
        <v>38</v>
      </c>
      <c r="K427" s="45">
        <v>30</v>
      </c>
      <c r="L427" s="44" t="s">
        <v>38</v>
      </c>
      <c r="M427" s="54">
        <v>0.506212</v>
      </c>
      <c r="N427" s="47">
        <f t="shared" si="34"/>
        <v>3550.410250986944</v>
      </c>
      <c r="O427" s="47">
        <v>1797.2602739726028</v>
      </c>
      <c r="P427" s="63" t="s">
        <v>40</v>
      </c>
      <c r="Q427" s="34"/>
    </row>
    <row r="428" spans="2:17" ht="15.95">
      <c r="B428" s="39"/>
      <c r="C428" s="46" t="s">
        <v>36</v>
      </c>
      <c r="D428" s="45">
        <v>244019058</v>
      </c>
      <c r="E428" s="45" t="str">
        <f t="shared" si="30"/>
        <v>4</v>
      </c>
      <c r="F428" s="45" t="str">
        <f t="shared" si="31"/>
        <v>4</v>
      </c>
      <c r="G428" s="45" t="str">
        <f t="shared" si="32"/>
        <v>019</v>
      </c>
      <c r="H428" s="45" t="str">
        <f t="shared" si="33"/>
        <v>058</v>
      </c>
      <c r="I428" s="45" t="s">
        <v>37</v>
      </c>
      <c r="J428" s="45" t="s">
        <v>38</v>
      </c>
      <c r="K428" s="45">
        <v>30</v>
      </c>
      <c r="L428" s="44" t="s">
        <v>38</v>
      </c>
      <c r="M428" s="54">
        <v>0.69495200000000001</v>
      </c>
      <c r="N428" s="47">
        <f t="shared" si="34"/>
        <v>4029.0552441031896</v>
      </c>
      <c r="O428" s="47">
        <v>2800</v>
      </c>
      <c r="P428" s="63" t="s">
        <v>40</v>
      </c>
      <c r="Q428" s="34"/>
    </row>
    <row r="429" spans="2:17" s="125" customFormat="1" ht="15.95">
      <c r="B429" s="117"/>
      <c r="C429" s="118" t="s">
        <v>36</v>
      </c>
      <c r="D429" s="119">
        <v>244019069</v>
      </c>
      <c r="E429" s="119" t="str">
        <f t="shared" si="30"/>
        <v>4</v>
      </c>
      <c r="F429" s="119" t="str">
        <f t="shared" si="31"/>
        <v>4</v>
      </c>
      <c r="G429" s="119" t="str">
        <f t="shared" si="32"/>
        <v>019</v>
      </c>
      <c r="H429" s="119" t="str">
        <f t="shared" si="33"/>
        <v>069</v>
      </c>
      <c r="I429" s="119" t="s">
        <v>37</v>
      </c>
      <c r="J429" s="119" t="s">
        <v>38</v>
      </c>
      <c r="K429" s="119">
        <v>500</v>
      </c>
      <c r="L429" s="120" t="s">
        <v>38</v>
      </c>
      <c r="M429" s="121">
        <v>17.014384</v>
      </c>
      <c r="N429" s="122">
        <f t="shared" si="34"/>
        <v>4193.8729244362676</v>
      </c>
      <c r="O429" s="122">
        <v>71356.164383561641</v>
      </c>
      <c r="P429" s="123" t="s">
        <v>40</v>
      </c>
      <c r="Q429" s="124"/>
    </row>
    <row r="430" spans="2:17" ht="15.95">
      <c r="B430" s="39"/>
      <c r="C430" s="46" t="s">
        <v>36</v>
      </c>
      <c r="D430" s="45">
        <v>244019071</v>
      </c>
      <c r="E430" s="45" t="str">
        <f t="shared" si="30"/>
        <v>4</v>
      </c>
      <c r="F430" s="45" t="str">
        <f t="shared" si="31"/>
        <v>4</v>
      </c>
      <c r="G430" s="45" t="str">
        <f t="shared" si="32"/>
        <v>019</v>
      </c>
      <c r="H430" s="45" t="str">
        <f t="shared" si="33"/>
        <v>071</v>
      </c>
      <c r="I430" s="45" t="s">
        <v>37</v>
      </c>
      <c r="J430" s="45" t="s">
        <v>38</v>
      </c>
      <c r="K430" s="45">
        <v>30</v>
      </c>
      <c r="L430" s="44" t="s">
        <v>38</v>
      </c>
      <c r="M430" s="54">
        <v>1.630822</v>
      </c>
      <c r="N430" s="47">
        <f t="shared" si="34"/>
        <v>5963.8804218119903</v>
      </c>
      <c r="O430" s="47">
        <v>9726.0273972602736</v>
      </c>
      <c r="P430" s="63" t="s">
        <v>40</v>
      </c>
      <c r="Q430" s="34"/>
    </row>
    <row r="431" spans="2:17" ht="15.95">
      <c r="B431" s="39"/>
      <c r="C431" s="46" t="s">
        <v>36</v>
      </c>
      <c r="D431" s="45">
        <v>244019041</v>
      </c>
      <c r="E431" s="45" t="str">
        <f t="shared" si="30"/>
        <v>4</v>
      </c>
      <c r="F431" s="45" t="str">
        <f t="shared" si="31"/>
        <v>4</v>
      </c>
      <c r="G431" s="45" t="str">
        <f t="shared" si="32"/>
        <v>019</v>
      </c>
      <c r="H431" s="45" t="str">
        <f t="shared" si="33"/>
        <v>041</v>
      </c>
      <c r="I431" s="45" t="s">
        <v>37</v>
      </c>
      <c r="J431" s="45" t="s">
        <v>38</v>
      </c>
      <c r="K431" s="45">
        <v>30</v>
      </c>
      <c r="L431" s="44" t="s">
        <v>38</v>
      </c>
      <c r="M431" s="54">
        <v>0.30686400000000003</v>
      </c>
      <c r="N431" s="47">
        <f t="shared" si="34"/>
        <v>2196.3234616629056</v>
      </c>
      <c r="O431" s="47">
        <v>673.97260273972597</v>
      </c>
      <c r="P431" s="63" t="s">
        <v>40</v>
      </c>
      <c r="Q431" s="34"/>
    </row>
    <row r="432" spans="2:17" ht="15.95">
      <c r="B432" s="39"/>
      <c r="C432" s="46" t="s">
        <v>36</v>
      </c>
      <c r="D432" s="45">
        <v>244019027</v>
      </c>
      <c r="E432" s="45" t="str">
        <f t="shared" si="30"/>
        <v>4</v>
      </c>
      <c r="F432" s="45" t="str">
        <f t="shared" si="31"/>
        <v>4</v>
      </c>
      <c r="G432" s="45" t="str">
        <f t="shared" si="32"/>
        <v>019</v>
      </c>
      <c r="H432" s="45" t="str">
        <f t="shared" si="33"/>
        <v>027</v>
      </c>
      <c r="I432" s="45" t="s">
        <v>37</v>
      </c>
      <c r="J432" s="45" t="s">
        <v>38</v>
      </c>
      <c r="K432" s="45">
        <v>30</v>
      </c>
      <c r="L432" s="44" t="s">
        <v>38</v>
      </c>
      <c r="M432" s="54">
        <v>0.50176200000000004</v>
      </c>
      <c r="N432" s="47">
        <f t="shared" si="34"/>
        <v>7021.8304120935354</v>
      </c>
      <c r="O432" s="47">
        <v>3523.2876712328766</v>
      </c>
      <c r="P432" s="63" t="s">
        <v>40</v>
      </c>
      <c r="Q432" s="34"/>
    </row>
    <row r="433" spans="1:17" ht="15.95">
      <c r="B433" s="39"/>
      <c r="C433" s="46" t="s">
        <v>36</v>
      </c>
      <c r="D433" s="45">
        <v>244019029</v>
      </c>
      <c r="E433" s="45" t="str">
        <f t="shared" si="30"/>
        <v>4</v>
      </c>
      <c r="F433" s="45" t="str">
        <f t="shared" si="31"/>
        <v>4</v>
      </c>
      <c r="G433" s="45" t="str">
        <f t="shared" si="32"/>
        <v>019</v>
      </c>
      <c r="H433" s="45" t="str">
        <f t="shared" si="33"/>
        <v>029</v>
      </c>
      <c r="I433" s="45" t="s">
        <v>37</v>
      </c>
      <c r="J433" s="45" t="s">
        <v>38</v>
      </c>
      <c r="K433" s="45">
        <v>30</v>
      </c>
      <c r="L433" s="44" t="s">
        <v>38</v>
      </c>
      <c r="M433" s="54">
        <v>0.46463300000000002</v>
      </c>
      <c r="N433" s="47">
        <f t="shared" si="34"/>
        <v>5088.7120838249448</v>
      </c>
      <c r="O433" s="47">
        <v>2364.3835616438355</v>
      </c>
      <c r="P433" s="63" t="s">
        <v>40</v>
      </c>
      <c r="Q433" s="34"/>
    </row>
    <row r="434" spans="1:17" ht="15.95">
      <c r="B434" s="39"/>
      <c r="C434" s="46" t="s">
        <v>36</v>
      </c>
      <c r="D434" s="45">
        <v>244019010</v>
      </c>
      <c r="E434" s="45" t="str">
        <f t="shared" si="30"/>
        <v>4</v>
      </c>
      <c r="F434" s="45" t="str">
        <f t="shared" si="31"/>
        <v>4</v>
      </c>
      <c r="G434" s="45" t="str">
        <f t="shared" si="32"/>
        <v>019</v>
      </c>
      <c r="H434" s="45" t="str">
        <f t="shared" si="33"/>
        <v>010</v>
      </c>
      <c r="I434" s="45" t="s">
        <v>37</v>
      </c>
      <c r="J434" s="45" t="s">
        <v>38</v>
      </c>
      <c r="K434" s="45">
        <v>30</v>
      </c>
      <c r="L434" s="44" t="s">
        <v>38</v>
      </c>
      <c r="M434" s="54">
        <v>0.99693100000000001</v>
      </c>
      <c r="N434" s="47">
        <f t="shared" si="34"/>
        <v>774.98115689654287</v>
      </c>
      <c r="O434" s="47">
        <v>772.60273972602738</v>
      </c>
      <c r="P434" s="63" t="s">
        <v>40</v>
      </c>
      <c r="Q434" s="34"/>
    </row>
    <row r="435" spans="1:17" ht="15.95">
      <c r="B435" s="39"/>
      <c r="C435" s="46" t="s">
        <v>36</v>
      </c>
      <c r="D435" s="45">
        <v>244019020</v>
      </c>
      <c r="E435" s="45" t="str">
        <f t="shared" si="30"/>
        <v>4</v>
      </c>
      <c r="F435" s="45" t="str">
        <f t="shared" si="31"/>
        <v>4</v>
      </c>
      <c r="G435" s="45" t="str">
        <f t="shared" si="32"/>
        <v>019</v>
      </c>
      <c r="H435" s="45" t="str">
        <f t="shared" si="33"/>
        <v>020</v>
      </c>
      <c r="I435" s="45" t="s">
        <v>37</v>
      </c>
      <c r="J435" s="45" t="s">
        <v>38</v>
      </c>
      <c r="K435" s="45">
        <v>30</v>
      </c>
      <c r="L435" s="44" t="s">
        <v>38</v>
      </c>
      <c r="M435" s="54">
        <v>0.49815999999999999</v>
      </c>
      <c r="N435" s="47">
        <f t="shared" si="34"/>
        <v>3915.7799331677561</v>
      </c>
      <c r="O435" s="47">
        <v>1950.6849315068494</v>
      </c>
      <c r="P435" s="63" t="s">
        <v>40</v>
      </c>
      <c r="Q435" s="34"/>
    </row>
    <row r="436" spans="1:17" ht="15.95">
      <c r="B436" s="39"/>
      <c r="C436" s="46" t="s">
        <v>36</v>
      </c>
      <c r="D436" s="45">
        <v>244019031</v>
      </c>
      <c r="E436" s="45" t="str">
        <f t="shared" si="30"/>
        <v>4</v>
      </c>
      <c r="F436" s="45" t="str">
        <f t="shared" si="31"/>
        <v>4</v>
      </c>
      <c r="G436" s="45" t="str">
        <f t="shared" si="32"/>
        <v>019</v>
      </c>
      <c r="H436" s="45" t="str">
        <f t="shared" si="33"/>
        <v>031</v>
      </c>
      <c r="I436" s="45" t="s">
        <v>37</v>
      </c>
      <c r="J436" s="45" t="s">
        <v>38</v>
      </c>
      <c r="K436" s="45">
        <v>30</v>
      </c>
      <c r="L436" s="44" t="s">
        <v>38</v>
      </c>
      <c r="M436" s="54">
        <v>0.46597300000000003</v>
      </c>
      <c r="N436" s="47">
        <f t="shared" si="34"/>
        <v>5203.4292421375812</v>
      </c>
      <c r="O436" s="47">
        <v>2424.6575342465753</v>
      </c>
      <c r="P436" s="63" t="s">
        <v>40</v>
      </c>
      <c r="Q436" s="34"/>
    </row>
    <row r="437" spans="1:17" ht="15.95">
      <c r="B437" s="39"/>
      <c r="C437" s="46" t="s">
        <v>36</v>
      </c>
      <c r="D437" s="45">
        <v>244006006</v>
      </c>
      <c r="E437" s="45" t="str">
        <f t="shared" si="30"/>
        <v>4</v>
      </c>
      <c r="F437" s="45" t="str">
        <f t="shared" si="31"/>
        <v>4</v>
      </c>
      <c r="G437" s="45" t="str">
        <f t="shared" si="32"/>
        <v>006</v>
      </c>
      <c r="H437" s="45" t="str">
        <f t="shared" si="33"/>
        <v>006</v>
      </c>
      <c r="I437" s="45" t="s">
        <v>4</v>
      </c>
      <c r="J437" s="45" t="s">
        <v>38</v>
      </c>
      <c r="K437" s="45">
        <v>30</v>
      </c>
      <c r="L437" s="44" t="s">
        <v>38</v>
      </c>
      <c r="M437" s="54">
        <v>10.570268</v>
      </c>
      <c r="N437" s="47">
        <f t="shared" si="34"/>
        <v>3046.7987615881448</v>
      </c>
      <c r="O437" s="47">
        <v>32205.479452054795</v>
      </c>
      <c r="P437" s="63" t="s">
        <v>40</v>
      </c>
      <c r="Q437" s="34"/>
    </row>
    <row r="438" spans="1:17" s="107" customFormat="1" ht="15.95">
      <c r="B438" s="99"/>
      <c r="C438" s="100" t="s">
        <v>36</v>
      </c>
      <c r="D438" s="101">
        <v>244006016</v>
      </c>
      <c r="E438" s="101" t="str">
        <f t="shared" si="30"/>
        <v>4</v>
      </c>
      <c r="F438" s="101" t="str">
        <f t="shared" si="31"/>
        <v>4</v>
      </c>
      <c r="G438" s="101" t="str">
        <f t="shared" si="32"/>
        <v>006</v>
      </c>
      <c r="H438" s="101" t="str">
        <f t="shared" si="33"/>
        <v>016</v>
      </c>
      <c r="I438" s="101" t="s">
        <v>37</v>
      </c>
      <c r="J438" s="101" t="s">
        <v>38</v>
      </c>
      <c r="K438" s="101">
        <v>20</v>
      </c>
      <c r="L438" s="102" t="s">
        <v>38</v>
      </c>
      <c r="M438" s="103">
        <v>9.9998609999999992</v>
      </c>
      <c r="N438" s="104">
        <f t="shared" si="34"/>
        <v>10273.567460121943</v>
      </c>
      <c r="O438" s="104">
        <v>102734.24657534246</v>
      </c>
      <c r="P438" s="105" t="s">
        <v>40</v>
      </c>
      <c r="Q438" s="106"/>
    </row>
    <row r="439" spans="1:17" ht="15.95">
      <c r="B439" s="39"/>
      <c r="C439" s="46" t="s">
        <v>36</v>
      </c>
      <c r="D439" s="45">
        <v>244010012</v>
      </c>
      <c r="E439" s="45" t="str">
        <f t="shared" si="30"/>
        <v>4</v>
      </c>
      <c r="F439" s="45" t="str">
        <f t="shared" si="31"/>
        <v>4</v>
      </c>
      <c r="G439" s="45" t="str">
        <f t="shared" si="32"/>
        <v>010</v>
      </c>
      <c r="H439" s="45" t="str">
        <f t="shared" si="33"/>
        <v>012</v>
      </c>
      <c r="I439" s="45" t="s">
        <v>4</v>
      </c>
      <c r="J439" s="45" t="s">
        <v>38</v>
      </c>
      <c r="K439" s="45">
        <v>30</v>
      </c>
      <c r="L439" s="44" t="s">
        <v>38</v>
      </c>
      <c r="M439" s="54">
        <v>0.32022800000000001</v>
      </c>
      <c r="N439" s="47">
        <f t="shared" si="34"/>
        <v>4773.9957882748267</v>
      </c>
      <c r="O439" s="47">
        <v>1528.7671232876712</v>
      </c>
      <c r="P439" s="63" t="s">
        <v>40</v>
      </c>
      <c r="Q439" s="34"/>
    </row>
    <row r="440" spans="1:17" ht="15.95">
      <c r="A440" s="142"/>
      <c r="B440" s="134"/>
      <c r="C440" s="135" t="s">
        <v>36</v>
      </c>
      <c r="D440" s="136">
        <v>244002040</v>
      </c>
      <c r="E440" s="136" t="str">
        <f t="shared" si="30"/>
        <v>4</v>
      </c>
      <c r="F440" s="136" t="str">
        <f t="shared" si="31"/>
        <v>4</v>
      </c>
      <c r="G440" s="136" t="str">
        <f t="shared" si="32"/>
        <v>002</v>
      </c>
      <c r="H440" s="136" t="str">
        <f t="shared" si="33"/>
        <v>040</v>
      </c>
      <c r="I440" s="136" t="s">
        <v>4</v>
      </c>
      <c r="J440" s="136" t="s">
        <v>38</v>
      </c>
      <c r="K440" s="136">
        <v>30</v>
      </c>
      <c r="L440" s="137" t="s">
        <v>38</v>
      </c>
      <c r="M440" s="138">
        <v>59.669874999999998</v>
      </c>
      <c r="N440" s="139">
        <f t="shared" si="34"/>
        <v>97.536654802779466</v>
      </c>
      <c r="O440" s="139">
        <v>5820</v>
      </c>
      <c r="P440" s="140" t="s">
        <v>39</v>
      </c>
      <c r="Q440" s="141"/>
    </row>
    <row r="441" spans="1:17" ht="15.95">
      <c r="B441" s="39"/>
      <c r="C441" s="46" t="s">
        <v>36</v>
      </c>
      <c r="D441" s="45">
        <v>244011010</v>
      </c>
      <c r="E441" s="45" t="str">
        <f t="shared" si="30"/>
        <v>4</v>
      </c>
      <c r="F441" s="45" t="str">
        <f t="shared" si="31"/>
        <v>4</v>
      </c>
      <c r="G441" s="45" t="str">
        <f t="shared" si="32"/>
        <v>011</v>
      </c>
      <c r="H441" s="45" t="str">
        <f t="shared" si="33"/>
        <v>010</v>
      </c>
      <c r="I441" s="45" t="s">
        <v>4</v>
      </c>
      <c r="J441" s="45" t="s">
        <v>38</v>
      </c>
      <c r="K441" s="45">
        <v>30</v>
      </c>
      <c r="L441" s="44" t="s">
        <v>38</v>
      </c>
      <c r="M441" s="54">
        <v>0.27562999999999999</v>
      </c>
      <c r="N441" s="47">
        <f t="shared" si="34"/>
        <v>5735.3042767776342</v>
      </c>
      <c r="O441" s="47">
        <v>1580.8219178082193</v>
      </c>
      <c r="P441" s="63" t="s">
        <v>40</v>
      </c>
      <c r="Q441" s="34"/>
    </row>
    <row r="442" spans="1:17" ht="15.95">
      <c r="B442" s="39"/>
      <c r="C442" s="46" t="s">
        <v>36</v>
      </c>
      <c r="D442" s="45">
        <v>244011011</v>
      </c>
      <c r="E442" s="45" t="str">
        <f t="shared" si="30"/>
        <v>4</v>
      </c>
      <c r="F442" s="45" t="str">
        <f t="shared" si="31"/>
        <v>4</v>
      </c>
      <c r="G442" s="45" t="str">
        <f t="shared" si="32"/>
        <v>011</v>
      </c>
      <c r="H442" s="45" t="str">
        <f t="shared" si="33"/>
        <v>011</v>
      </c>
      <c r="I442" s="45" t="s">
        <v>4</v>
      </c>
      <c r="J442" s="45" t="s">
        <v>38</v>
      </c>
      <c r="K442" s="45">
        <v>30</v>
      </c>
      <c r="L442" s="44" t="s">
        <v>38</v>
      </c>
      <c r="M442" s="54">
        <v>0.32339400000000001</v>
      </c>
      <c r="N442" s="47">
        <f t="shared" si="34"/>
        <v>1635.0554533716495</v>
      </c>
      <c r="O442" s="47">
        <v>528.76712328767121</v>
      </c>
      <c r="P442" s="63" t="s">
        <v>40</v>
      </c>
      <c r="Q442" s="34"/>
    </row>
    <row r="443" spans="1:17" ht="15.95">
      <c r="B443" s="39"/>
      <c r="C443" s="46" t="s">
        <v>36</v>
      </c>
      <c r="D443" s="45">
        <v>244011034</v>
      </c>
      <c r="E443" s="45" t="str">
        <f t="shared" si="30"/>
        <v>4</v>
      </c>
      <c r="F443" s="45" t="str">
        <f t="shared" si="31"/>
        <v>4</v>
      </c>
      <c r="G443" s="45" t="str">
        <f t="shared" si="32"/>
        <v>011</v>
      </c>
      <c r="H443" s="45" t="str">
        <f t="shared" si="33"/>
        <v>034</v>
      </c>
      <c r="I443" s="45" t="s">
        <v>4</v>
      </c>
      <c r="J443" s="45" t="s">
        <v>38</v>
      </c>
      <c r="K443" s="45">
        <v>500</v>
      </c>
      <c r="L443" s="44" t="s">
        <v>38</v>
      </c>
      <c r="M443" s="54">
        <v>0.32636500000000002</v>
      </c>
      <c r="N443" s="47">
        <f t="shared" si="34"/>
        <v>6858.4442706281661</v>
      </c>
      <c r="O443" s="47">
        <v>2238.3561643835615</v>
      </c>
      <c r="P443" s="63" t="s">
        <v>40</v>
      </c>
      <c r="Q443" s="34"/>
    </row>
    <row r="444" spans="1:17" ht="15.95">
      <c r="B444" s="39"/>
      <c r="C444" s="46" t="s">
        <v>36</v>
      </c>
      <c r="D444" s="45">
        <v>244011129</v>
      </c>
      <c r="E444" s="45" t="str">
        <f t="shared" si="30"/>
        <v>4</v>
      </c>
      <c r="F444" s="45" t="str">
        <f t="shared" si="31"/>
        <v>4</v>
      </c>
      <c r="G444" s="45" t="str">
        <f t="shared" si="32"/>
        <v>011</v>
      </c>
      <c r="H444" s="45" t="str">
        <f t="shared" si="33"/>
        <v>129</v>
      </c>
      <c r="I444" s="45" t="s">
        <v>37</v>
      </c>
      <c r="J444" s="45" t="s">
        <v>38</v>
      </c>
      <c r="K444" s="45">
        <v>30</v>
      </c>
      <c r="L444" s="44" t="s">
        <v>38</v>
      </c>
      <c r="M444" s="54">
        <v>0.28742600000000001</v>
      </c>
      <c r="N444" s="47">
        <f t="shared" si="34"/>
        <v>5156.7769819776831</v>
      </c>
      <c r="O444" s="47">
        <v>1482.1917808219177</v>
      </c>
      <c r="P444" s="63" t="s">
        <v>40</v>
      </c>
      <c r="Q444" s="34"/>
    </row>
    <row r="445" spans="1:17" ht="15.95">
      <c r="B445" s="39"/>
      <c r="C445" s="46" t="s">
        <v>36</v>
      </c>
      <c r="D445" s="45">
        <v>244017014</v>
      </c>
      <c r="E445" s="45" t="str">
        <f t="shared" si="30"/>
        <v>4</v>
      </c>
      <c r="F445" s="45" t="str">
        <f t="shared" si="31"/>
        <v>4</v>
      </c>
      <c r="G445" s="45" t="str">
        <f t="shared" si="32"/>
        <v>017</v>
      </c>
      <c r="H445" s="45" t="str">
        <f t="shared" si="33"/>
        <v>014</v>
      </c>
      <c r="I445" s="45" t="s">
        <v>37</v>
      </c>
      <c r="J445" s="45" t="s">
        <v>38</v>
      </c>
      <c r="K445" s="45">
        <v>30</v>
      </c>
      <c r="L445" s="44" t="s">
        <v>38</v>
      </c>
      <c r="M445" s="54">
        <v>0.238648</v>
      </c>
      <c r="N445" s="47">
        <f t="shared" si="34"/>
        <v>6360.0290770426836</v>
      </c>
      <c r="O445" s="47">
        <v>1517.8082191780823</v>
      </c>
      <c r="P445" s="63" t="s">
        <v>40</v>
      </c>
      <c r="Q445" s="34"/>
    </row>
    <row r="446" spans="1:17" ht="15.95">
      <c r="B446" s="39"/>
      <c r="C446" s="46" t="s">
        <v>36</v>
      </c>
      <c r="D446" s="45">
        <v>244017017</v>
      </c>
      <c r="E446" s="45" t="str">
        <f t="shared" si="30"/>
        <v>4</v>
      </c>
      <c r="F446" s="45" t="str">
        <f t="shared" si="31"/>
        <v>4</v>
      </c>
      <c r="G446" s="45" t="str">
        <f t="shared" si="32"/>
        <v>017</v>
      </c>
      <c r="H446" s="45" t="str">
        <f t="shared" si="33"/>
        <v>017</v>
      </c>
      <c r="I446" s="45" t="s">
        <v>37</v>
      </c>
      <c r="J446" s="45" t="s">
        <v>38</v>
      </c>
      <c r="K446" s="45">
        <v>30</v>
      </c>
      <c r="L446" s="44" t="s">
        <v>38</v>
      </c>
      <c r="M446" s="54">
        <v>0.28812900000000002</v>
      </c>
      <c r="N446" s="47">
        <f t="shared" si="34"/>
        <v>4202.835896801741</v>
      </c>
      <c r="O446" s="47">
        <v>1210.958904109589</v>
      </c>
      <c r="P446" s="63" t="s">
        <v>40</v>
      </c>
      <c r="Q446" s="34"/>
    </row>
    <row r="447" spans="1:17" ht="15.95">
      <c r="B447" s="39"/>
      <c r="C447" s="46" t="s">
        <v>36</v>
      </c>
      <c r="D447" s="45">
        <v>244017031</v>
      </c>
      <c r="E447" s="45" t="str">
        <f t="shared" si="30"/>
        <v>4</v>
      </c>
      <c r="F447" s="45" t="str">
        <f t="shared" si="31"/>
        <v>4</v>
      </c>
      <c r="G447" s="45" t="str">
        <f t="shared" si="32"/>
        <v>017</v>
      </c>
      <c r="H447" s="45" t="str">
        <f t="shared" si="33"/>
        <v>031</v>
      </c>
      <c r="I447" s="45" t="s">
        <v>37</v>
      </c>
      <c r="J447" s="45" t="s">
        <v>38</v>
      </c>
      <c r="K447" s="45">
        <v>30</v>
      </c>
      <c r="L447" s="44" t="s">
        <v>38</v>
      </c>
      <c r="M447" s="54">
        <v>0.23507600000000001</v>
      </c>
      <c r="N447" s="47">
        <f t="shared" si="34"/>
        <v>6526.5981016457054</v>
      </c>
      <c r="O447" s="47">
        <v>1534.2465753424658</v>
      </c>
      <c r="P447" s="63" t="s">
        <v>40</v>
      </c>
      <c r="Q447" s="34"/>
    </row>
    <row r="448" spans="1:17" ht="15.95">
      <c r="B448" s="39"/>
      <c r="C448" s="46" t="s">
        <v>36</v>
      </c>
      <c r="D448" s="45">
        <v>244017036</v>
      </c>
      <c r="E448" s="45" t="str">
        <f t="shared" si="30"/>
        <v>4</v>
      </c>
      <c r="F448" s="45" t="str">
        <f t="shared" si="31"/>
        <v>4</v>
      </c>
      <c r="G448" s="45" t="str">
        <f t="shared" si="32"/>
        <v>017</v>
      </c>
      <c r="H448" s="45" t="str">
        <f t="shared" si="33"/>
        <v>036</v>
      </c>
      <c r="I448" s="45" t="s">
        <v>37</v>
      </c>
      <c r="J448" s="45" t="s">
        <v>38</v>
      </c>
      <c r="K448" s="45">
        <v>30</v>
      </c>
      <c r="L448" s="44" t="s">
        <v>38</v>
      </c>
      <c r="M448" s="54">
        <v>0.30301699999999998</v>
      </c>
      <c r="N448" s="47">
        <f t="shared" si="34"/>
        <v>1464.7218355351554</v>
      </c>
      <c r="O448" s="47">
        <v>443.83561643835617</v>
      </c>
      <c r="P448" s="63" t="s">
        <v>40</v>
      </c>
      <c r="Q448" s="34"/>
    </row>
    <row r="449" spans="2:17" s="107" customFormat="1" ht="15.95">
      <c r="B449" s="99"/>
      <c r="C449" s="100" t="s">
        <v>36</v>
      </c>
      <c r="D449" s="101">
        <v>244017037</v>
      </c>
      <c r="E449" s="101" t="str">
        <f t="shared" si="30"/>
        <v>4</v>
      </c>
      <c r="F449" s="101" t="str">
        <f t="shared" si="31"/>
        <v>4</v>
      </c>
      <c r="G449" s="101" t="str">
        <f t="shared" si="32"/>
        <v>017</v>
      </c>
      <c r="H449" s="101" t="str">
        <f t="shared" si="33"/>
        <v>037</v>
      </c>
      <c r="I449" s="101" t="s">
        <v>37</v>
      </c>
      <c r="J449" s="101" t="s">
        <v>38</v>
      </c>
      <c r="K449" s="101">
        <v>30</v>
      </c>
      <c r="L449" s="102" t="s">
        <v>38</v>
      </c>
      <c r="M449" s="103">
        <v>0.293742</v>
      </c>
      <c r="N449" s="104">
        <f t="shared" si="34"/>
        <v>99295.038801639632</v>
      </c>
      <c r="O449" s="104">
        <v>29167.123287671231</v>
      </c>
      <c r="P449" s="105" t="s">
        <v>40</v>
      </c>
      <c r="Q449" s="106"/>
    </row>
    <row r="450" spans="2:17" ht="15.95">
      <c r="B450" s="39"/>
      <c r="C450" s="46" t="s">
        <v>36</v>
      </c>
      <c r="D450" s="45">
        <v>244017038</v>
      </c>
      <c r="E450" s="45" t="str">
        <f t="shared" si="30"/>
        <v>4</v>
      </c>
      <c r="F450" s="45" t="str">
        <f t="shared" si="31"/>
        <v>4</v>
      </c>
      <c r="G450" s="45" t="str">
        <f t="shared" si="32"/>
        <v>017</v>
      </c>
      <c r="H450" s="45" t="str">
        <f t="shared" si="33"/>
        <v>038</v>
      </c>
      <c r="I450" s="45" t="s">
        <v>37</v>
      </c>
      <c r="J450" s="45" t="s">
        <v>38</v>
      </c>
      <c r="K450" s="45">
        <v>30</v>
      </c>
      <c r="L450" s="44" t="s">
        <v>38</v>
      </c>
      <c r="M450" s="54">
        <v>0.24947900000000001</v>
      </c>
      <c r="N450" s="47">
        <f t="shared" si="34"/>
        <v>1614.3231535616112</v>
      </c>
      <c r="O450" s="47">
        <v>402.73972602739724</v>
      </c>
      <c r="P450" s="63" t="s">
        <v>40</v>
      </c>
      <c r="Q450" s="34"/>
    </row>
    <row r="451" spans="2:17" ht="15.95">
      <c r="B451" s="39"/>
      <c r="C451" s="46" t="s">
        <v>36</v>
      </c>
      <c r="D451" s="45">
        <v>244012050</v>
      </c>
      <c r="E451" s="45" t="str">
        <f t="shared" si="30"/>
        <v>4</v>
      </c>
      <c r="F451" s="45" t="str">
        <f t="shared" si="31"/>
        <v>4</v>
      </c>
      <c r="G451" s="45" t="str">
        <f t="shared" si="32"/>
        <v>012</v>
      </c>
      <c r="H451" s="45" t="str">
        <f t="shared" si="33"/>
        <v>050</v>
      </c>
      <c r="I451" s="45" t="s">
        <v>37</v>
      </c>
      <c r="J451" s="45" t="s">
        <v>38</v>
      </c>
      <c r="K451" s="45">
        <v>30</v>
      </c>
      <c r="L451" s="44" t="s">
        <v>38</v>
      </c>
      <c r="M451" s="54">
        <v>0.234539</v>
      </c>
      <c r="N451" s="47">
        <f t="shared" si="34"/>
        <v>3656.2543823216711</v>
      </c>
      <c r="O451" s="47">
        <v>857.53424657534242</v>
      </c>
      <c r="P451" s="63" t="s">
        <v>40</v>
      </c>
      <c r="Q451" s="34"/>
    </row>
    <row r="452" spans="2:17" ht="15.95">
      <c r="B452" s="39"/>
      <c r="C452" s="46" t="s">
        <v>36</v>
      </c>
      <c r="D452" s="45">
        <v>244017002</v>
      </c>
      <c r="E452" s="45" t="str">
        <f t="shared" si="30"/>
        <v>4</v>
      </c>
      <c r="F452" s="45" t="str">
        <f t="shared" si="31"/>
        <v>4</v>
      </c>
      <c r="G452" s="45" t="str">
        <f t="shared" si="32"/>
        <v>017</v>
      </c>
      <c r="H452" s="45" t="str">
        <f t="shared" si="33"/>
        <v>002</v>
      </c>
      <c r="I452" s="45" t="s">
        <v>37</v>
      </c>
      <c r="J452" s="45" t="s">
        <v>38</v>
      </c>
      <c r="K452" s="45">
        <v>30</v>
      </c>
      <c r="L452" s="44" t="s">
        <v>38</v>
      </c>
      <c r="M452" s="54">
        <v>0.24823100000000001</v>
      </c>
      <c r="N452" s="47">
        <f t="shared" si="34"/>
        <v>5904.7960353764602</v>
      </c>
      <c r="O452" s="47">
        <v>1465.7534246575342</v>
      </c>
      <c r="P452" s="63" t="s">
        <v>40</v>
      </c>
      <c r="Q452" s="34"/>
    </row>
    <row r="453" spans="2:17" ht="15.95">
      <c r="B453" s="39"/>
      <c r="C453" s="46" t="s">
        <v>36</v>
      </c>
      <c r="D453" s="45">
        <v>244017003</v>
      </c>
      <c r="E453" s="45" t="str">
        <f t="shared" si="30"/>
        <v>4</v>
      </c>
      <c r="F453" s="45" t="str">
        <f t="shared" si="31"/>
        <v>4</v>
      </c>
      <c r="G453" s="45" t="str">
        <f t="shared" si="32"/>
        <v>017</v>
      </c>
      <c r="H453" s="45" t="str">
        <f t="shared" si="33"/>
        <v>003</v>
      </c>
      <c r="I453" s="45" t="s">
        <v>37</v>
      </c>
      <c r="J453" s="45" t="s">
        <v>38</v>
      </c>
      <c r="K453" s="45">
        <v>30</v>
      </c>
      <c r="L453" s="44" t="s">
        <v>38</v>
      </c>
      <c r="M453" s="54">
        <v>0.24252000000000001</v>
      </c>
      <c r="N453" s="47">
        <f t="shared" si="34"/>
        <v>1931.771196952546</v>
      </c>
      <c r="O453" s="47">
        <v>468.49315068493149</v>
      </c>
      <c r="P453" s="63" t="s">
        <v>40</v>
      </c>
      <c r="Q453" s="34"/>
    </row>
    <row r="454" spans="2:17" ht="15.95">
      <c r="B454" s="39"/>
      <c r="C454" s="46" t="s">
        <v>36</v>
      </c>
      <c r="D454" s="45">
        <v>244017004</v>
      </c>
      <c r="E454" s="45" t="str">
        <f t="shared" si="30"/>
        <v>4</v>
      </c>
      <c r="F454" s="45" t="str">
        <f t="shared" si="31"/>
        <v>4</v>
      </c>
      <c r="G454" s="45" t="str">
        <f t="shared" si="32"/>
        <v>017</v>
      </c>
      <c r="H454" s="45" t="str">
        <f t="shared" si="33"/>
        <v>004</v>
      </c>
      <c r="I454" s="45" t="s">
        <v>37</v>
      </c>
      <c r="J454" s="45" t="s">
        <v>38</v>
      </c>
      <c r="K454" s="45">
        <v>30</v>
      </c>
      <c r="L454" s="44" t="s">
        <v>38</v>
      </c>
      <c r="M454" s="54">
        <v>0.24217900000000001</v>
      </c>
      <c r="N454" s="47">
        <f t="shared" si="34"/>
        <v>2115.4962532807867</v>
      </c>
      <c r="O454" s="47">
        <v>512.32876712328766</v>
      </c>
      <c r="P454" s="63" t="s">
        <v>40</v>
      </c>
      <c r="Q454" s="34"/>
    </row>
    <row r="455" spans="2:17" ht="15.95">
      <c r="B455" s="39"/>
      <c r="C455" s="46" t="s">
        <v>36</v>
      </c>
      <c r="D455" s="45">
        <v>244017005</v>
      </c>
      <c r="E455" s="45" t="str">
        <f t="shared" si="30"/>
        <v>4</v>
      </c>
      <c r="F455" s="45" t="str">
        <f t="shared" si="31"/>
        <v>4</v>
      </c>
      <c r="G455" s="45" t="str">
        <f t="shared" si="32"/>
        <v>017</v>
      </c>
      <c r="H455" s="45" t="str">
        <f t="shared" si="33"/>
        <v>005</v>
      </c>
      <c r="I455" s="45" t="s">
        <v>37</v>
      </c>
      <c r="J455" s="45" t="s">
        <v>38</v>
      </c>
      <c r="K455" s="45">
        <v>30</v>
      </c>
      <c r="L455" s="44" t="s">
        <v>38</v>
      </c>
      <c r="M455" s="54">
        <v>0.24322299999999999</v>
      </c>
      <c r="N455" s="47">
        <f t="shared" si="34"/>
        <v>2669.6285651157605</v>
      </c>
      <c r="O455" s="47">
        <v>649.31506849315065</v>
      </c>
      <c r="P455" s="63" t="s">
        <v>40</v>
      </c>
      <c r="Q455" s="34"/>
    </row>
    <row r="456" spans="2:17" ht="15.95">
      <c r="B456" s="39"/>
      <c r="C456" s="46" t="s">
        <v>36</v>
      </c>
      <c r="D456" s="45">
        <v>244017008</v>
      </c>
      <c r="E456" s="45" t="str">
        <f t="shared" si="30"/>
        <v>4</v>
      </c>
      <c r="F456" s="45" t="str">
        <f t="shared" si="31"/>
        <v>4</v>
      </c>
      <c r="G456" s="45" t="str">
        <f t="shared" si="32"/>
        <v>017</v>
      </c>
      <c r="H456" s="45" t="str">
        <f t="shared" si="33"/>
        <v>008</v>
      </c>
      <c r="I456" s="45" t="s">
        <v>37</v>
      </c>
      <c r="J456" s="45" t="s">
        <v>38</v>
      </c>
      <c r="K456" s="45">
        <v>30</v>
      </c>
      <c r="L456" s="44" t="s">
        <v>38</v>
      </c>
      <c r="M456" s="54">
        <v>0.261411</v>
      </c>
      <c r="N456" s="47">
        <f t="shared" si="34"/>
        <v>6927.6308346228316</v>
      </c>
      <c r="O456" s="47">
        <v>1810.958904109589</v>
      </c>
      <c r="P456" s="63" t="s">
        <v>40</v>
      </c>
      <c r="Q456" s="34"/>
    </row>
    <row r="457" spans="2:17" ht="15.95">
      <c r="B457" s="39"/>
      <c r="C457" s="46" t="s">
        <v>36</v>
      </c>
      <c r="D457" s="45">
        <v>244017007</v>
      </c>
      <c r="E457" s="45" t="str">
        <f t="shared" si="30"/>
        <v>4</v>
      </c>
      <c r="F457" s="45" t="str">
        <f t="shared" si="31"/>
        <v>4</v>
      </c>
      <c r="G457" s="45" t="str">
        <f t="shared" si="32"/>
        <v>017</v>
      </c>
      <c r="H457" s="45" t="str">
        <f t="shared" si="33"/>
        <v>007</v>
      </c>
      <c r="I457" s="45" t="s">
        <v>37</v>
      </c>
      <c r="J457" s="45" t="s">
        <v>38</v>
      </c>
      <c r="K457" s="45">
        <v>30</v>
      </c>
      <c r="L457" s="44" t="s">
        <v>38</v>
      </c>
      <c r="M457" s="54">
        <v>0.259548</v>
      </c>
      <c r="N457" s="47">
        <f t="shared" si="34"/>
        <v>3303.9524349073868</v>
      </c>
      <c r="O457" s="47">
        <v>857.53424657534242</v>
      </c>
      <c r="P457" s="63" t="s">
        <v>40</v>
      </c>
      <c r="Q457" s="34"/>
    </row>
    <row r="458" spans="2:17" ht="15.95">
      <c r="B458" s="39"/>
      <c r="C458" s="46" t="s">
        <v>36</v>
      </c>
      <c r="D458" s="45">
        <v>244017009</v>
      </c>
      <c r="E458" s="45" t="str">
        <f t="shared" si="30"/>
        <v>4</v>
      </c>
      <c r="F458" s="45" t="str">
        <f t="shared" si="31"/>
        <v>4</v>
      </c>
      <c r="G458" s="45" t="str">
        <f t="shared" si="32"/>
        <v>017</v>
      </c>
      <c r="H458" s="45" t="str">
        <f t="shared" si="33"/>
        <v>009</v>
      </c>
      <c r="I458" s="45" t="s">
        <v>37</v>
      </c>
      <c r="J458" s="45" t="s">
        <v>38</v>
      </c>
      <c r="K458" s="45">
        <v>30</v>
      </c>
      <c r="L458" s="44" t="s">
        <v>38</v>
      </c>
      <c r="M458" s="54">
        <v>0.24593499999999999</v>
      </c>
      <c r="N458" s="47">
        <f t="shared" si="34"/>
        <v>2751.5901712530681</v>
      </c>
      <c r="O458" s="47">
        <v>676.71232876712327</v>
      </c>
      <c r="P458" s="63" t="s">
        <v>40</v>
      </c>
      <c r="Q458" s="34"/>
    </row>
    <row r="459" spans="2:17" ht="15.95">
      <c r="B459" s="39"/>
      <c r="C459" s="46" t="s">
        <v>36</v>
      </c>
      <c r="D459" s="45">
        <v>244017010</v>
      </c>
      <c r="E459" s="45" t="str">
        <f t="shared" ref="E459:E522" si="35">MID(D459,2,1)</f>
        <v>4</v>
      </c>
      <c r="F459" s="45" t="str">
        <f t="shared" ref="F459:F522" si="36">MID(D459,3,1)</f>
        <v>4</v>
      </c>
      <c r="G459" s="45" t="str">
        <f t="shared" ref="G459:G522" si="37">MID(D459,4,3)</f>
        <v>017</v>
      </c>
      <c r="H459" s="45" t="str">
        <f t="shared" ref="H459:H522" si="38">MID(D459,7,3)</f>
        <v>010</v>
      </c>
      <c r="I459" s="45" t="s">
        <v>37</v>
      </c>
      <c r="J459" s="45" t="s">
        <v>38</v>
      </c>
      <c r="K459" s="45">
        <v>30</v>
      </c>
      <c r="L459" s="44" t="s">
        <v>38</v>
      </c>
      <c r="M459" s="54">
        <v>0.23913899999999999</v>
      </c>
      <c r="N459" s="47">
        <f t="shared" ref="N459:N522" si="39">O459/M459</f>
        <v>5063.8285855071281</v>
      </c>
      <c r="O459" s="47">
        <v>1210.958904109589</v>
      </c>
      <c r="P459" s="63" t="s">
        <v>40</v>
      </c>
      <c r="Q459" s="34"/>
    </row>
    <row r="460" spans="2:17" ht="15.95">
      <c r="B460" s="39"/>
      <c r="C460" s="46" t="s">
        <v>36</v>
      </c>
      <c r="D460" s="45">
        <v>244012052</v>
      </c>
      <c r="E460" s="45" t="str">
        <f t="shared" si="35"/>
        <v>4</v>
      </c>
      <c r="F460" s="45" t="str">
        <f t="shared" si="36"/>
        <v>4</v>
      </c>
      <c r="G460" s="45" t="str">
        <f t="shared" si="37"/>
        <v>012</v>
      </c>
      <c r="H460" s="45" t="str">
        <f t="shared" si="38"/>
        <v>052</v>
      </c>
      <c r="I460" s="45" t="s">
        <v>37</v>
      </c>
      <c r="J460" s="45" t="s">
        <v>38</v>
      </c>
      <c r="K460" s="45">
        <v>30</v>
      </c>
      <c r="L460" s="44" t="s">
        <v>38</v>
      </c>
      <c r="M460" s="54">
        <v>0.26617800000000003</v>
      </c>
      <c r="N460" s="47">
        <f t="shared" si="39"/>
        <v>4518.5542232167836</v>
      </c>
      <c r="O460" s="47">
        <v>1202.7397260273972</v>
      </c>
      <c r="P460" s="63" t="s">
        <v>40</v>
      </c>
      <c r="Q460" s="34"/>
    </row>
    <row r="461" spans="2:17" ht="15.95">
      <c r="B461" s="39"/>
      <c r="C461" s="46" t="s">
        <v>36</v>
      </c>
      <c r="D461" s="45">
        <v>244017011</v>
      </c>
      <c r="E461" s="45" t="str">
        <f t="shared" si="35"/>
        <v>4</v>
      </c>
      <c r="F461" s="45" t="str">
        <f t="shared" si="36"/>
        <v>4</v>
      </c>
      <c r="G461" s="45" t="str">
        <f t="shared" si="37"/>
        <v>017</v>
      </c>
      <c r="H461" s="45" t="str">
        <f t="shared" si="38"/>
        <v>011</v>
      </c>
      <c r="I461" s="45" t="s">
        <v>37</v>
      </c>
      <c r="J461" s="45" t="s">
        <v>38</v>
      </c>
      <c r="K461" s="45">
        <v>30</v>
      </c>
      <c r="L461" s="44" t="s">
        <v>38</v>
      </c>
      <c r="M461" s="54">
        <v>0.30776900000000001</v>
      </c>
      <c r="N461" s="47">
        <f t="shared" si="39"/>
        <v>5875.2479232222595</v>
      </c>
      <c r="O461" s="47">
        <v>1808.2191780821918</v>
      </c>
      <c r="P461" s="63" t="s">
        <v>40</v>
      </c>
      <c r="Q461" s="34"/>
    </row>
    <row r="462" spans="2:17" ht="15.95">
      <c r="B462" s="39"/>
      <c r="C462" s="46" t="s">
        <v>36</v>
      </c>
      <c r="D462" s="45">
        <v>244012037</v>
      </c>
      <c r="E462" s="45" t="str">
        <f t="shared" si="35"/>
        <v>4</v>
      </c>
      <c r="F462" s="45" t="str">
        <f t="shared" si="36"/>
        <v>4</v>
      </c>
      <c r="G462" s="45" t="str">
        <f t="shared" si="37"/>
        <v>012</v>
      </c>
      <c r="H462" s="45" t="str">
        <f t="shared" si="38"/>
        <v>037</v>
      </c>
      <c r="I462" s="45" t="s">
        <v>37</v>
      </c>
      <c r="J462" s="45" t="s">
        <v>38</v>
      </c>
      <c r="K462" s="45">
        <v>30</v>
      </c>
      <c r="L462" s="44" t="s">
        <v>38</v>
      </c>
      <c r="M462" s="54">
        <v>0.28202899999999997</v>
      </c>
      <c r="N462" s="47">
        <f t="shared" si="39"/>
        <v>4662.8839344559774</v>
      </c>
      <c r="O462" s="47">
        <v>1315.0684931506848</v>
      </c>
      <c r="P462" s="63" t="s">
        <v>40</v>
      </c>
      <c r="Q462" s="34"/>
    </row>
    <row r="463" spans="2:17" ht="15.95">
      <c r="B463" s="39"/>
      <c r="C463" s="46" t="s">
        <v>36</v>
      </c>
      <c r="D463" s="45">
        <v>244012042</v>
      </c>
      <c r="E463" s="45" t="str">
        <f t="shared" si="35"/>
        <v>4</v>
      </c>
      <c r="F463" s="45" t="str">
        <f t="shared" si="36"/>
        <v>4</v>
      </c>
      <c r="G463" s="45" t="str">
        <f t="shared" si="37"/>
        <v>012</v>
      </c>
      <c r="H463" s="45" t="str">
        <f t="shared" si="38"/>
        <v>042</v>
      </c>
      <c r="I463" s="45" t="s">
        <v>37</v>
      </c>
      <c r="J463" s="45" t="s">
        <v>38</v>
      </c>
      <c r="K463" s="45">
        <v>30</v>
      </c>
      <c r="L463" s="44" t="s">
        <v>38</v>
      </c>
      <c r="M463" s="54">
        <v>0.33892899999999998</v>
      </c>
      <c r="N463" s="47">
        <f t="shared" si="39"/>
        <v>3483.9801781736569</v>
      </c>
      <c r="O463" s="47">
        <v>1180.8219178082193</v>
      </c>
      <c r="P463" s="63" t="s">
        <v>40</v>
      </c>
      <c r="Q463" s="34"/>
    </row>
    <row r="464" spans="2:17" ht="15.95">
      <c r="B464" s="39"/>
      <c r="C464" s="46" t="s">
        <v>36</v>
      </c>
      <c r="D464" s="45">
        <v>244012021</v>
      </c>
      <c r="E464" s="45" t="str">
        <f t="shared" si="35"/>
        <v>4</v>
      </c>
      <c r="F464" s="45" t="str">
        <f t="shared" si="36"/>
        <v>4</v>
      </c>
      <c r="G464" s="45" t="str">
        <f t="shared" si="37"/>
        <v>012</v>
      </c>
      <c r="H464" s="45" t="str">
        <f t="shared" si="38"/>
        <v>021</v>
      </c>
      <c r="I464" s="45" t="s">
        <v>37</v>
      </c>
      <c r="J464" s="45" t="s">
        <v>38</v>
      </c>
      <c r="K464" s="45">
        <v>30</v>
      </c>
      <c r="L464" s="44" t="s">
        <v>38</v>
      </c>
      <c r="M464" s="54">
        <v>0.69549799999999995</v>
      </c>
      <c r="N464" s="47">
        <f t="shared" si="39"/>
        <v>5755.213855435095</v>
      </c>
      <c r="O464" s="47">
        <v>4002.7397260273974</v>
      </c>
      <c r="P464" s="63" t="s">
        <v>40</v>
      </c>
      <c r="Q464" s="34"/>
    </row>
    <row r="465" spans="2:17" ht="15.95">
      <c r="B465" s="39"/>
      <c r="C465" s="46" t="s">
        <v>36</v>
      </c>
      <c r="D465" s="45">
        <v>244012040</v>
      </c>
      <c r="E465" s="45" t="str">
        <f t="shared" si="35"/>
        <v>4</v>
      </c>
      <c r="F465" s="45" t="str">
        <f t="shared" si="36"/>
        <v>4</v>
      </c>
      <c r="G465" s="45" t="str">
        <f t="shared" si="37"/>
        <v>012</v>
      </c>
      <c r="H465" s="45" t="str">
        <f t="shared" si="38"/>
        <v>040</v>
      </c>
      <c r="I465" s="45" t="s">
        <v>37</v>
      </c>
      <c r="J465" s="45" t="s">
        <v>38</v>
      </c>
      <c r="K465" s="45">
        <v>30</v>
      </c>
      <c r="L465" s="44" t="s">
        <v>38</v>
      </c>
      <c r="M465" s="54">
        <v>0.32546700000000001</v>
      </c>
      <c r="N465" s="47">
        <f t="shared" si="39"/>
        <v>4629.8067548122945</v>
      </c>
      <c r="O465" s="47">
        <v>1506.8493150684931</v>
      </c>
      <c r="P465" s="63" t="s">
        <v>40</v>
      </c>
      <c r="Q465" s="34"/>
    </row>
    <row r="466" spans="2:17" ht="15.95">
      <c r="B466" s="39"/>
      <c r="C466" s="46" t="s">
        <v>36</v>
      </c>
      <c r="D466" s="45">
        <v>244012038</v>
      </c>
      <c r="E466" s="45" t="str">
        <f t="shared" si="35"/>
        <v>4</v>
      </c>
      <c r="F466" s="45" t="str">
        <f t="shared" si="36"/>
        <v>4</v>
      </c>
      <c r="G466" s="45" t="str">
        <f t="shared" si="37"/>
        <v>012</v>
      </c>
      <c r="H466" s="45" t="str">
        <f t="shared" si="38"/>
        <v>038</v>
      </c>
      <c r="I466" s="45" t="s">
        <v>37</v>
      </c>
      <c r="J466" s="45" t="s">
        <v>38</v>
      </c>
      <c r="K466" s="45">
        <v>30</v>
      </c>
      <c r="L466" s="44" t="s">
        <v>38</v>
      </c>
      <c r="M466" s="54">
        <v>0.28319699999999998</v>
      </c>
      <c r="N466" s="47">
        <f t="shared" si="39"/>
        <v>3415.0195364754322</v>
      </c>
      <c r="O466" s="47">
        <v>967.1232876712329</v>
      </c>
      <c r="P466" s="63" t="s">
        <v>40</v>
      </c>
      <c r="Q466" s="34"/>
    </row>
    <row r="467" spans="2:17" ht="15.95">
      <c r="B467" s="39"/>
      <c r="C467" s="46" t="s">
        <v>36</v>
      </c>
      <c r="D467" s="45">
        <v>244012039</v>
      </c>
      <c r="E467" s="45" t="str">
        <f t="shared" si="35"/>
        <v>4</v>
      </c>
      <c r="F467" s="45" t="str">
        <f t="shared" si="36"/>
        <v>4</v>
      </c>
      <c r="G467" s="45" t="str">
        <f t="shared" si="37"/>
        <v>012</v>
      </c>
      <c r="H467" s="45" t="str">
        <f t="shared" si="38"/>
        <v>039</v>
      </c>
      <c r="I467" s="45" t="s">
        <v>37</v>
      </c>
      <c r="J467" s="45" t="s">
        <v>38</v>
      </c>
      <c r="K467" s="45">
        <v>30</v>
      </c>
      <c r="L467" s="44" t="s">
        <v>38</v>
      </c>
      <c r="M467" s="54">
        <v>0.24319099999999999</v>
      </c>
      <c r="N467" s="47">
        <f t="shared" si="39"/>
        <v>7717.0303537841592</v>
      </c>
      <c r="O467" s="47">
        <v>1876.7123287671234</v>
      </c>
      <c r="P467" s="63" t="s">
        <v>40</v>
      </c>
      <c r="Q467" s="34"/>
    </row>
    <row r="468" spans="2:17" s="116" customFormat="1" ht="15.95">
      <c r="B468" s="108"/>
      <c r="C468" s="109" t="s">
        <v>36</v>
      </c>
      <c r="D468" s="110">
        <v>244014005</v>
      </c>
      <c r="E468" s="110" t="str">
        <f t="shared" si="35"/>
        <v>4</v>
      </c>
      <c r="F468" s="110" t="str">
        <f t="shared" si="36"/>
        <v>4</v>
      </c>
      <c r="G468" s="110" t="str">
        <f t="shared" si="37"/>
        <v>014</v>
      </c>
      <c r="H468" s="110" t="str">
        <f t="shared" si="38"/>
        <v>005</v>
      </c>
      <c r="I468" s="110" t="s">
        <v>4</v>
      </c>
      <c r="J468" s="110" t="s">
        <v>38</v>
      </c>
      <c r="K468" s="110">
        <v>215</v>
      </c>
      <c r="L468" s="111" t="s">
        <v>41</v>
      </c>
      <c r="M468" s="112">
        <v>26.621652000000001</v>
      </c>
      <c r="N468" s="113">
        <f t="shared" si="39"/>
        <v>6902.9195967129026</v>
      </c>
      <c r="O468" s="113">
        <v>183767.12328767125</v>
      </c>
      <c r="P468" s="114" t="s">
        <v>40</v>
      </c>
      <c r="Q468" s="115"/>
    </row>
    <row r="469" spans="2:17" ht="15.95">
      <c r="B469" s="39"/>
      <c r="C469" s="46" t="s">
        <v>36</v>
      </c>
      <c r="D469" s="45">
        <v>244014004</v>
      </c>
      <c r="E469" s="45" t="str">
        <f t="shared" si="35"/>
        <v>4</v>
      </c>
      <c r="F469" s="45" t="str">
        <f t="shared" si="36"/>
        <v>4</v>
      </c>
      <c r="G469" s="45" t="str">
        <f t="shared" si="37"/>
        <v>014</v>
      </c>
      <c r="H469" s="45" t="str">
        <f t="shared" si="38"/>
        <v>004</v>
      </c>
      <c r="I469" s="45" t="s">
        <v>37</v>
      </c>
      <c r="J469" s="45" t="s">
        <v>38</v>
      </c>
      <c r="K469" s="45">
        <v>215</v>
      </c>
      <c r="L469" s="44" t="s">
        <v>41</v>
      </c>
      <c r="M469" s="54">
        <v>11.488410999999999</v>
      </c>
      <c r="N469" s="47">
        <f t="shared" si="39"/>
        <v>83.944033830599864</v>
      </c>
      <c r="O469" s="47">
        <v>964.38356164383561</v>
      </c>
      <c r="P469" s="63" t="s">
        <v>40</v>
      </c>
      <c r="Q469" s="34"/>
    </row>
    <row r="470" spans="2:17" s="133" customFormat="1" ht="15.95">
      <c r="B470" s="126"/>
      <c r="C470" s="127" t="s">
        <v>36</v>
      </c>
      <c r="D470" s="94">
        <v>244020024</v>
      </c>
      <c r="E470" s="94" t="str">
        <f t="shared" si="35"/>
        <v>4</v>
      </c>
      <c r="F470" s="94" t="str">
        <f t="shared" si="36"/>
        <v>4</v>
      </c>
      <c r="G470" s="94" t="str">
        <f t="shared" si="37"/>
        <v>020</v>
      </c>
      <c r="H470" s="94" t="str">
        <f t="shared" si="38"/>
        <v>024</v>
      </c>
      <c r="I470" s="94" t="s">
        <v>4</v>
      </c>
      <c r="J470" s="94" t="s">
        <v>38</v>
      </c>
      <c r="K470" s="94">
        <v>500</v>
      </c>
      <c r="L470" s="128" t="s">
        <v>38</v>
      </c>
      <c r="M470" s="129">
        <v>5.64933</v>
      </c>
      <c r="N470" s="130">
        <f t="shared" si="39"/>
        <v>76.139468981519911</v>
      </c>
      <c r="O470" s="130">
        <v>430.13698630136986</v>
      </c>
      <c r="P470" s="131" t="s">
        <v>40</v>
      </c>
      <c r="Q470" s="132"/>
    </row>
    <row r="471" spans="2:17" s="133" customFormat="1" ht="15.95">
      <c r="B471" s="126"/>
      <c r="C471" s="127" t="s">
        <v>36</v>
      </c>
      <c r="D471" s="94">
        <v>244020026</v>
      </c>
      <c r="E471" s="94" t="str">
        <f t="shared" si="35"/>
        <v>4</v>
      </c>
      <c r="F471" s="94" t="str">
        <f t="shared" si="36"/>
        <v>4</v>
      </c>
      <c r="G471" s="94" t="str">
        <f t="shared" si="37"/>
        <v>020</v>
      </c>
      <c r="H471" s="94" t="str">
        <f t="shared" si="38"/>
        <v>026</v>
      </c>
      <c r="I471" s="94" t="s">
        <v>4</v>
      </c>
      <c r="J471" s="94" t="s">
        <v>38</v>
      </c>
      <c r="K471" s="94">
        <v>500</v>
      </c>
      <c r="L471" s="128" t="s">
        <v>38</v>
      </c>
      <c r="M471" s="129">
        <v>5.6601559999999997</v>
      </c>
      <c r="N471" s="130">
        <f t="shared" si="39"/>
        <v>109.39240582623179</v>
      </c>
      <c r="O471" s="130">
        <v>619.17808219178085</v>
      </c>
      <c r="P471" s="131" t="s">
        <v>40</v>
      </c>
      <c r="Q471" s="132"/>
    </row>
    <row r="472" spans="2:17" s="133" customFormat="1" ht="15.95">
      <c r="B472" s="126"/>
      <c r="C472" s="127" t="s">
        <v>36</v>
      </c>
      <c r="D472" s="94">
        <v>244020030</v>
      </c>
      <c r="E472" s="94" t="str">
        <f t="shared" si="35"/>
        <v>4</v>
      </c>
      <c r="F472" s="94" t="str">
        <f t="shared" si="36"/>
        <v>4</v>
      </c>
      <c r="G472" s="94" t="str">
        <f t="shared" si="37"/>
        <v>020</v>
      </c>
      <c r="H472" s="94" t="str">
        <f t="shared" si="38"/>
        <v>030</v>
      </c>
      <c r="I472" s="94" t="s">
        <v>4</v>
      </c>
      <c r="J472" s="94" t="s">
        <v>38</v>
      </c>
      <c r="K472" s="94">
        <v>500</v>
      </c>
      <c r="L472" s="128" t="s">
        <v>38</v>
      </c>
      <c r="M472" s="129">
        <v>4.74465</v>
      </c>
      <c r="N472" s="130">
        <f t="shared" si="39"/>
        <v>57.743480075395659</v>
      </c>
      <c r="O472" s="130">
        <v>273.97260273972603</v>
      </c>
      <c r="P472" s="131" t="s">
        <v>40</v>
      </c>
      <c r="Q472" s="132"/>
    </row>
    <row r="473" spans="2:17" s="133" customFormat="1" ht="15.95">
      <c r="B473" s="126"/>
      <c r="C473" s="127" t="s">
        <v>36</v>
      </c>
      <c r="D473" s="94">
        <v>244020036</v>
      </c>
      <c r="E473" s="94" t="str">
        <f t="shared" si="35"/>
        <v>4</v>
      </c>
      <c r="F473" s="94" t="str">
        <f t="shared" si="36"/>
        <v>4</v>
      </c>
      <c r="G473" s="94" t="str">
        <f t="shared" si="37"/>
        <v>020</v>
      </c>
      <c r="H473" s="94" t="str">
        <f t="shared" si="38"/>
        <v>036</v>
      </c>
      <c r="I473" s="94" t="s">
        <v>4</v>
      </c>
      <c r="J473" s="94" t="s">
        <v>38</v>
      </c>
      <c r="K473" s="94">
        <v>500</v>
      </c>
      <c r="L473" s="128" t="s">
        <v>38</v>
      </c>
      <c r="M473" s="129">
        <v>4.4747899999999996</v>
      </c>
      <c r="N473" s="130">
        <f t="shared" si="39"/>
        <v>126.12515037439425</v>
      </c>
      <c r="O473" s="130">
        <v>564.38356164383561</v>
      </c>
      <c r="P473" s="131" t="s">
        <v>40</v>
      </c>
      <c r="Q473" s="132"/>
    </row>
    <row r="474" spans="2:17" s="133" customFormat="1" ht="15.95">
      <c r="B474" s="126"/>
      <c r="C474" s="127" t="s">
        <v>36</v>
      </c>
      <c r="D474" s="94">
        <v>244020037</v>
      </c>
      <c r="E474" s="94" t="str">
        <f t="shared" si="35"/>
        <v>4</v>
      </c>
      <c r="F474" s="94" t="str">
        <f t="shared" si="36"/>
        <v>4</v>
      </c>
      <c r="G474" s="94" t="str">
        <f t="shared" si="37"/>
        <v>020</v>
      </c>
      <c r="H474" s="94" t="str">
        <f t="shared" si="38"/>
        <v>037</v>
      </c>
      <c r="I474" s="94" t="s">
        <v>4</v>
      </c>
      <c r="J474" s="94" t="s">
        <v>38</v>
      </c>
      <c r="K474" s="94">
        <v>500</v>
      </c>
      <c r="L474" s="128" t="s">
        <v>38</v>
      </c>
      <c r="M474" s="129">
        <v>4.5956950000000001</v>
      </c>
      <c r="N474" s="130">
        <f t="shared" si="39"/>
        <v>46.499741635810537</v>
      </c>
      <c r="O474" s="130">
        <v>213.69863013698631</v>
      </c>
      <c r="P474" s="131" t="s">
        <v>40</v>
      </c>
      <c r="Q474" s="132"/>
    </row>
    <row r="475" spans="2:17" s="133" customFormat="1" ht="15.95">
      <c r="B475" s="126"/>
      <c r="C475" s="127" t="s">
        <v>36</v>
      </c>
      <c r="D475" s="94">
        <v>244020038</v>
      </c>
      <c r="E475" s="94" t="str">
        <f t="shared" si="35"/>
        <v>4</v>
      </c>
      <c r="F475" s="94" t="str">
        <f t="shared" si="36"/>
        <v>4</v>
      </c>
      <c r="G475" s="94" t="str">
        <f t="shared" si="37"/>
        <v>020</v>
      </c>
      <c r="H475" s="94" t="str">
        <f t="shared" si="38"/>
        <v>038</v>
      </c>
      <c r="I475" s="94" t="s">
        <v>4</v>
      </c>
      <c r="J475" s="94" t="s">
        <v>38</v>
      </c>
      <c r="K475" s="94">
        <v>500</v>
      </c>
      <c r="L475" s="128" t="s">
        <v>38</v>
      </c>
      <c r="M475" s="129">
        <v>4.030907</v>
      </c>
      <c r="N475" s="130">
        <f t="shared" si="39"/>
        <v>76.124136594690256</v>
      </c>
      <c r="O475" s="130">
        <v>306.84931506849313</v>
      </c>
      <c r="P475" s="131" t="s">
        <v>40</v>
      </c>
      <c r="Q475" s="132"/>
    </row>
    <row r="476" spans="2:17" s="133" customFormat="1" ht="15.95">
      <c r="B476" s="126"/>
      <c r="C476" s="127" t="s">
        <v>36</v>
      </c>
      <c r="D476" s="94">
        <v>244020027</v>
      </c>
      <c r="E476" s="94" t="str">
        <f t="shared" si="35"/>
        <v>4</v>
      </c>
      <c r="F476" s="94" t="str">
        <f t="shared" si="36"/>
        <v>4</v>
      </c>
      <c r="G476" s="94" t="str">
        <f t="shared" si="37"/>
        <v>020</v>
      </c>
      <c r="H476" s="94" t="str">
        <f t="shared" si="38"/>
        <v>027</v>
      </c>
      <c r="I476" s="94" t="s">
        <v>4</v>
      </c>
      <c r="J476" s="94" t="s">
        <v>38</v>
      </c>
      <c r="K476" s="94">
        <v>500</v>
      </c>
      <c r="L476" s="128" t="s">
        <v>38</v>
      </c>
      <c r="M476" s="129">
        <v>4.995139</v>
      </c>
      <c r="N476" s="130">
        <f t="shared" si="39"/>
        <v>7.6786981070119653</v>
      </c>
      <c r="O476" s="130">
        <v>38.356164383561641</v>
      </c>
      <c r="P476" s="131" t="s">
        <v>40</v>
      </c>
      <c r="Q476" s="132"/>
    </row>
    <row r="477" spans="2:17" s="133" customFormat="1" ht="15.95">
      <c r="B477" s="126"/>
      <c r="C477" s="127" t="s">
        <v>36</v>
      </c>
      <c r="D477" s="94">
        <v>244020028</v>
      </c>
      <c r="E477" s="94" t="str">
        <f t="shared" si="35"/>
        <v>4</v>
      </c>
      <c r="F477" s="94" t="str">
        <f t="shared" si="36"/>
        <v>4</v>
      </c>
      <c r="G477" s="94" t="str">
        <f t="shared" si="37"/>
        <v>020</v>
      </c>
      <c r="H477" s="94" t="str">
        <f t="shared" si="38"/>
        <v>028</v>
      </c>
      <c r="I477" s="94" t="s">
        <v>4</v>
      </c>
      <c r="J477" s="94" t="s">
        <v>38</v>
      </c>
      <c r="K477" s="94">
        <v>500</v>
      </c>
      <c r="L477" s="128" t="s">
        <v>38</v>
      </c>
      <c r="M477" s="129">
        <v>4.4552630000000004</v>
      </c>
      <c r="N477" s="130">
        <f t="shared" si="39"/>
        <v>95.315929552660592</v>
      </c>
      <c r="O477" s="130">
        <v>424.65753424657532</v>
      </c>
      <c r="P477" s="131" t="s">
        <v>40</v>
      </c>
      <c r="Q477" s="132"/>
    </row>
    <row r="478" spans="2:17" s="133" customFormat="1" ht="15.95">
      <c r="B478" s="126"/>
      <c r="C478" s="127" t="s">
        <v>36</v>
      </c>
      <c r="D478" s="94">
        <v>244020044</v>
      </c>
      <c r="E478" s="94" t="str">
        <f t="shared" si="35"/>
        <v>4</v>
      </c>
      <c r="F478" s="94" t="str">
        <f t="shared" si="36"/>
        <v>4</v>
      </c>
      <c r="G478" s="94" t="str">
        <f t="shared" si="37"/>
        <v>020</v>
      </c>
      <c r="H478" s="94" t="str">
        <f t="shared" si="38"/>
        <v>044</v>
      </c>
      <c r="I478" s="94" t="s">
        <v>4</v>
      </c>
      <c r="J478" s="94" t="s">
        <v>38</v>
      </c>
      <c r="K478" s="94">
        <v>500</v>
      </c>
      <c r="L478" s="128" t="s">
        <v>38</v>
      </c>
      <c r="M478" s="129">
        <v>4.8072100000000004</v>
      </c>
      <c r="N478" s="130">
        <f t="shared" si="39"/>
        <v>51.292816928270952</v>
      </c>
      <c r="O478" s="130">
        <v>246.57534246575344</v>
      </c>
      <c r="P478" s="131" t="s">
        <v>40</v>
      </c>
      <c r="Q478" s="132"/>
    </row>
    <row r="479" spans="2:17" s="133" customFormat="1" ht="15.95">
      <c r="B479" s="126"/>
      <c r="C479" s="127" t="s">
        <v>36</v>
      </c>
      <c r="D479" s="94">
        <v>244020049</v>
      </c>
      <c r="E479" s="94" t="str">
        <f t="shared" si="35"/>
        <v>4</v>
      </c>
      <c r="F479" s="94" t="str">
        <f t="shared" si="36"/>
        <v>4</v>
      </c>
      <c r="G479" s="94" t="str">
        <f t="shared" si="37"/>
        <v>020</v>
      </c>
      <c r="H479" s="94" t="str">
        <f t="shared" si="38"/>
        <v>049</v>
      </c>
      <c r="I479" s="94" t="s">
        <v>4</v>
      </c>
      <c r="J479" s="94" t="s">
        <v>38</v>
      </c>
      <c r="K479" s="94">
        <v>500</v>
      </c>
      <c r="L479" s="128" t="s">
        <v>38</v>
      </c>
      <c r="M479" s="129">
        <v>6.6783520000000003</v>
      </c>
      <c r="N479" s="130">
        <f t="shared" si="39"/>
        <v>31.178227515140225</v>
      </c>
      <c r="O479" s="130">
        <v>208.21917808219177</v>
      </c>
      <c r="P479" s="131" t="s">
        <v>40</v>
      </c>
      <c r="Q479" s="132"/>
    </row>
    <row r="480" spans="2:17" s="133" customFormat="1" ht="15.95">
      <c r="B480" s="126"/>
      <c r="C480" s="127" t="s">
        <v>36</v>
      </c>
      <c r="D480" s="94">
        <v>244020039</v>
      </c>
      <c r="E480" s="94" t="str">
        <f t="shared" si="35"/>
        <v>4</v>
      </c>
      <c r="F480" s="94" t="str">
        <f t="shared" si="36"/>
        <v>4</v>
      </c>
      <c r="G480" s="94" t="str">
        <f t="shared" si="37"/>
        <v>020</v>
      </c>
      <c r="H480" s="94" t="str">
        <f t="shared" si="38"/>
        <v>039</v>
      </c>
      <c r="I480" s="94" t="s">
        <v>4</v>
      </c>
      <c r="J480" s="94" t="s">
        <v>38</v>
      </c>
      <c r="K480" s="94">
        <v>500</v>
      </c>
      <c r="L480" s="128" t="s">
        <v>38</v>
      </c>
      <c r="M480" s="129">
        <v>3.683935</v>
      </c>
      <c r="N480" s="130">
        <f t="shared" si="39"/>
        <v>61.726729780512578</v>
      </c>
      <c r="O480" s="130">
        <v>227.39726027397259</v>
      </c>
      <c r="P480" s="131" t="s">
        <v>40</v>
      </c>
      <c r="Q480" s="132"/>
    </row>
    <row r="481" spans="2:17" s="133" customFormat="1" ht="15.95">
      <c r="B481" s="126"/>
      <c r="C481" s="127" t="s">
        <v>36</v>
      </c>
      <c r="D481" s="94">
        <v>244020040</v>
      </c>
      <c r="E481" s="94" t="str">
        <f t="shared" si="35"/>
        <v>4</v>
      </c>
      <c r="F481" s="94" t="str">
        <f t="shared" si="36"/>
        <v>4</v>
      </c>
      <c r="G481" s="94" t="str">
        <f t="shared" si="37"/>
        <v>020</v>
      </c>
      <c r="H481" s="94" t="str">
        <f t="shared" si="38"/>
        <v>040</v>
      </c>
      <c r="I481" s="94" t="s">
        <v>4</v>
      </c>
      <c r="J481" s="94" t="s">
        <v>38</v>
      </c>
      <c r="K481" s="94">
        <v>500</v>
      </c>
      <c r="L481" s="128" t="s">
        <v>38</v>
      </c>
      <c r="M481" s="129">
        <v>4.7905899999999999</v>
      </c>
      <c r="N481" s="130">
        <f t="shared" si="39"/>
        <v>113.23568775968255</v>
      </c>
      <c r="O481" s="130">
        <v>542.46575342465758</v>
      </c>
      <c r="P481" s="131" t="s">
        <v>40</v>
      </c>
      <c r="Q481" s="132"/>
    </row>
    <row r="482" spans="2:17" s="133" customFormat="1" ht="15.95">
      <c r="B482" s="126"/>
      <c r="C482" s="127" t="s">
        <v>36</v>
      </c>
      <c r="D482" s="94">
        <v>244020048</v>
      </c>
      <c r="E482" s="94" t="str">
        <f t="shared" si="35"/>
        <v>4</v>
      </c>
      <c r="F482" s="94" t="str">
        <f t="shared" si="36"/>
        <v>4</v>
      </c>
      <c r="G482" s="94" t="str">
        <f t="shared" si="37"/>
        <v>020</v>
      </c>
      <c r="H482" s="94" t="str">
        <f t="shared" si="38"/>
        <v>048</v>
      </c>
      <c r="I482" s="94" t="s">
        <v>4</v>
      </c>
      <c r="J482" s="94" t="s">
        <v>38</v>
      </c>
      <c r="K482" s="94">
        <v>500</v>
      </c>
      <c r="L482" s="128" t="s">
        <v>38</v>
      </c>
      <c r="M482" s="129">
        <v>5.1013809999999999</v>
      </c>
      <c r="N482" s="130">
        <f t="shared" si="39"/>
        <v>56.390854334681599</v>
      </c>
      <c r="O482" s="130">
        <v>287.67123287671234</v>
      </c>
      <c r="P482" s="131" t="s">
        <v>40</v>
      </c>
      <c r="Q482" s="132"/>
    </row>
    <row r="483" spans="2:17" s="133" customFormat="1" ht="15.95">
      <c r="B483" s="126"/>
      <c r="C483" s="127" t="s">
        <v>36</v>
      </c>
      <c r="D483" s="94">
        <v>244020041</v>
      </c>
      <c r="E483" s="94" t="str">
        <f t="shared" si="35"/>
        <v>4</v>
      </c>
      <c r="F483" s="94" t="str">
        <f t="shared" si="36"/>
        <v>4</v>
      </c>
      <c r="G483" s="94" t="str">
        <f t="shared" si="37"/>
        <v>020</v>
      </c>
      <c r="H483" s="94" t="str">
        <f t="shared" si="38"/>
        <v>041</v>
      </c>
      <c r="I483" s="94" t="s">
        <v>4</v>
      </c>
      <c r="J483" s="94" t="s">
        <v>38</v>
      </c>
      <c r="K483" s="94">
        <v>500</v>
      </c>
      <c r="L483" s="128" t="s">
        <v>38</v>
      </c>
      <c r="M483" s="129">
        <v>5.8219219999999998</v>
      </c>
      <c r="N483" s="130">
        <f t="shared" si="39"/>
        <v>45.176438061199896</v>
      </c>
      <c r="O483" s="130">
        <v>263.01369863013701</v>
      </c>
      <c r="P483" s="131" t="s">
        <v>40</v>
      </c>
      <c r="Q483" s="132"/>
    </row>
    <row r="484" spans="2:17" ht="15.95">
      <c r="B484" s="39"/>
      <c r="C484" s="46" t="s">
        <v>36</v>
      </c>
      <c r="D484" s="45">
        <v>244012056</v>
      </c>
      <c r="E484" s="45" t="str">
        <f t="shared" si="35"/>
        <v>4</v>
      </c>
      <c r="F484" s="45" t="str">
        <f t="shared" si="36"/>
        <v>4</v>
      </c>
      <c r="G484" s="45" t="str">
        <f t="shared" si="37"/>
        <v>012</v>
      </c>
      <c r="H484" s="45" t="str">
        <f t="shared" si="38"/>
        <v>056</v>
      </c>
      <c r="I484" s="45" t="s">
        <v>37</v>
      </c>
      <c r="J484" s="45" t="s">
        <v>38</v>
      </c>
      <c r="K484" s="45">
        <v>30</v>
      </c>
      <c r="L484" s="44" t="s">
        <v>38</v>
      </c>
      <c r="M484" s="54">
        <v>0.47154400000000002</v>
      </c>
      <c r="N484" s="47">
        <f t="shared" si="39"/>
        <v>7320.7479991698501</v>
      </c>
      <c r="O484" s="47">
        <v>3452.0547945205481</v>
      </c>
      <c r="P484" s="63" t="s">
        <v>40</v>
      </c>
      <c r="Q484" s="34"/>
    </row>
    <row r="485" spans="2:17" ht="15.95">
      <c r="B485" s="39"/>
      <c r="C485" s="46" t="s">
        <v>36</v>
      </c>
      <c r="D485" s="45">
        <v>244021005</v>
      </c>
      <c r="E485" s="45" t="str">
        <f t="shared" si="35"/>
        <v>4</v>
      </c>
      <c r="F485" s="45" t="str">
        <f t="shared" si="36"/>
        <v>4</v>
      </c>
      <c r="G485" s="45" t="str">
        <f t="shared" si="37"/>
        <v>021</v>
      </c>
      <c r="H485" s="45" t="str">
        <f t="shared" si="38"/>
        <v>005</v>
      </c>
      <c r="I485" s="45" t="s">
        <v>37</v>
      </c>
      <c r="J485" s="45" t="s">
        <v>38</v>
      </c>
      <c r="K485" s="45">
        <v>30</v>
      </c>
      <c r="L485" s="44" t="s">
        <v>38</v>
      </c>
      <c r="M485" s="54">
        <v>0.12048499999999999</v>
      </c>
      <c r="N485" s="47">
        <f t="shared" si="39"/>
        <v>5662.0473986132538</v>
      </c>
      <c r="O485" s="47">
        <v>682.19178082191786</v>
      </c>
      <c r="P485" s="63" t="s">
        <v>40</v>
      </c>
      <c r="Q485" s="34"/>
    </row>
    <row r="486" spans="2:17" ht="15.95">
      <c r="B486" s="39"/>
      <c r="C486" s="46" t="s">
        <v>36</v>
      </c>
      <c r="D486" s="45">
        <v>244021009</v>
      </c>
      <c r="E486" s="45" t="str">
        <f t="shared" si="35"/>
        <v>4</v>
      </c>
      <c r="F486" s="45" t="str">
        <f t="shared" si="36"/>
        <v>4</v>
      </c>
      <c r="G486" s="45" t="str">
        <f t="shared" si="37"/>
        <v>021</v>
      </c>
      <c r="H486" s="45" t="str">
        <f t="shared" si="38"/>
        <v>009</v>
      </c>
      <c r="I486" s="45" t="s">
        <v>37</v>
      </c>
      <c r="J486" s="45" t="s">
        <v>38</v>
      </c>
      <c r="K486" s="45">
        <v>30</v>
      </c>
      <c r="L486" s="44" t="s">
        <v>38</v>
      </c>
      <c r="M486" s="54">
        <v>0.10345500000000001</v>
      </c>
      <c r="N486" s="47">
        <f t="shared" si="39"/>
        <v>4475.5081787263734</v>
      </c>
      <c r="O486" s="47">
        <v>463.01369863013701</v>
      </c>
      <c r="P486" s="63" t="s">
        <v>40</v>
      </c>
      <c r="Q486" s="34"/>
    </row>
    <row r="487" spans="2:17" ht="15.95">
      <c r="B487" s="39"/>
      <c r="C487" s="46" t="s">
        <v>36</v>
      </c>
      <c r="D487" s="45">
        <v>244021012</v>
      </c>
      <c r="E487" s="45" t="str">
        <f t="shared" si="35"/>
        <v>4</v>
      </c>
      <c r="F487" s="45" t="str">
        <f t="shared" si="36"/>
        <v>4</v>
      </c>
      <c r="G487" s="45" t="str">
        <f t="shared" si="37"/>
        <v>021</v>
      </c>
      <c r="H487" s="45" t="str">
        <f t="shared" si="38"/>
        <v>012</v>
      </c>
      <c r="I487" s="45" t="s">
        <v>37</v>
      </c>
      <c r="J487" s="45" t="s">
        <v>38</v>
      </c>
      <c r="K487" s="45">
        <v>30</v>
      </c>
      <c r="L487" s="44" t="s">
        <v>38</v>
      </c>
      <c r="M487" s="54">
        <v>0.10345600000000001</v>
      </c>
      <c r="N487" s="47">
        <f t="shared" si="39"/>
        <v>3839.8959361719258</v>
      </c>
      <c r="O487" s="47">
        <v>397.26027397260276</v>
      </c>
      <c r="P487" s="63" t="s">
        <v>40</v>
      </c>
      <c r="Q487" s="34"/>
    </row>
    <row r="488" spans="2:17" ht="15.95">
      <c r="B488" s="39"/>
      <c r="C488" s="46" t="s">
        <v>36</v>
      </c>
      <c r="D488" s="45">
        <v>244021001</v>
      </c>
      <c r="E488" s="45" t="str">
        <f t="shared" si="35"/>
        <v>4</v>
      </c>
      <c r="F488" s="45" t="str">
        <f t="shared" si="36"/>
        <v>4</v>
      </c>
      <c r="G488" s="45" t="str">
        <f t="shared" si="37"/>
        <v>021</v>
      </c>
      <c r="H488" s="45" t="str">
        <f t="shared" si="38"/>
        <v>001</v>
      </c>
      <c r="I488" s="45" t="s">
        <v>37</v>
      </c>
      <c r="J488" s="45" t="s">
        <v>38</v>
      </c>
      <c r="K488" s="45">
        <v>30</v>
      </c>
      <c r="L488" s="44" t="s">
        <v>38</v>
      </c>
      <c r="M488" s="54">
        <v>0.13091</v>
      </c>
      <c r="N488" s="47">
        <f t="shared" si="39"/>
        <v>5190.2227086893326</v>
      </c>
      <c r="O488" s="47">
        <v>679.45205479452056</v>
      </c>
      <c r="P488" s="63" t="s">
        <v>40</v>
      </c>
      <c r="Q488" s="34"/>
    </row>
    <row r="489" spans="2:17" ht="15.95">
      <c r="B489" s="39"/>
      <c r="C489" s="46" t="s">
        <v>36</v>
      </c>
      <c r="D489" s="45">
        <v>244021002</v>
      </c>
      <c r="E489" s="45" t="str">
        <f t="shared" si="35"/>
        <v>4</v>
      </c>
      <c r="F489" s="45" t="str">
        <f t="shared" si="36"/>
        <v>4</v>
      </c>
      <c r="G489" s="45" t="str">
        <f t="shared" si="37"/>
        <v>021</v>
      </c>
      <c r="H489" s="45" t="str">
        <f t="shared" si="38"/>
        <v>002</v>
      </c>
      <c r="I489" s="45" t="s">
        <v>37</v>
      </c>
      <c r="J489" s="45" t="s">
        <v>38</v>
      </c>
      <c r="K489" s="45">
        <v>30</v>
      </c>
      <c r="L489" s="44" t="s">
        <v>38</v>
      </c>
      <c r="M489" s="54">
        <v>0.10327</v>
      </c>
      <c r="N489" s="47">
        <f t="shared" si="39"/>
        <v>4722.2933366583939</v>
      </c>
      <c r="O489" s="47">
        <v>487.67123287671234</v>
      </c>
      <c r="P489" s="63" t="s">
        <v>40</v>
      </c>
      <c r="Q489" s="34"/>
    </row>
    <row r="490" spans="2:17" ht="15.95">
      <c r="B490" s="39"/>
      <c r="C490" s="46" t="s">
        <v>36</v>
      </c>
      <c r="D490" s="45">
        <v>244021003</v>
      </c>
      <c r="E490" s="45" t="str">
        <f t="shared" si="35"/>
        <v>4</v>
      </c>
      <c r="F490" s="45" t="str">
        <f t="shared" si="36"/>
        <v>4</v>
      </c>
      <c r="G490" s="45" t="str">
        <f t="shared" si="37"/>
        <v>021</v>
      </c>
      <c r="H490" s="45" t="str">
        <f t="shared" si="38"/>
        <v>003</v>
      </c>
      <c r="I490" s="45" t="s">
        <v>37</v>
      </c>
      <c r="J490" s="45" t="s">
        <v>38</v>
      </c>
      <c r="K490" s="45">
        <v>30</v>
      </c>
      <c r="L490" s="44" t="s">
        <v>38</v>
      </c>
      <c r="M490" s="54">
        <v>0.105516</v>
      </c>
      <c r="N490" s="47">
        <f t="shared" si="39"/>
        <v>6543.1873735178515</v>
      </c>
      <c r="O490" s="47">
        <v>690.41095890410963</v>
      </c>
      <c r="P490" s="63" t="s">
        <v>40</v>
      </c>
      <c r="Q490" s="34"/>
    </row>
    <row r="491" spans="2:17" ht="15.95">
      <c r="B491" s="39"/>
      <c r="C491" s="46" t="s">
        <v>36</v>
      </c>
      <c r="D491" s="45">
        <v>244021004</v>
      </c>
      <c r="E491" s="45" t="str">
        <f t="shared" si="35"/>
        <v>4</v>
      </c>
      <c r="F491" s="45" t="str">
        <f t="shared" si="36"/>
        <v>4</v>
      </c>
      <c r="G491" s="45" t="str">
        <f t="shared" si="37"/>
        <v>021</v>
      </c>
      <c r="H491" s="45" t="str">
        <f t="shared" si="38"/>
        <v>004</v>
      </c>
      <c r="I491" s="45" t="s">
        <v>37</v>
      </c>
      <c r="J491" s="45" t="s">
        <v>38</v>
      </c>
      <c r="K491" s="45">
        <v>30</v>
      </c>
      <c r="L491" s="44" t="s">
        <v>38</v>
      </c>
      <c r="M491" s="54">
        <v>0.11586299999999999</v>
      </c>
      <c r="N491" s="47">
        <f t="shared" si="39"/>
        <v>3948.9245624171867</v>
      </c>
      <c r="O491" s="47">
        <v>457.53424657534248</v>
      </c>
      <c r="P491" s="63" t="s">
        <v>40</v>
      </c>
      <c r="Q491" s="34"/>
    </row>
    <row r="492" spans="2:17" ht="15.95">
      <c r="B492" s="39"/>
      <c r="C492" s="46" t="s">
        <v>36</v>
      </c>
      <c r="D492" s="45">
        <v>244021006</v>
      </c>
      <c r="E492" s="45" t="str">
        <f t="shared" si="35"/>
        <v>4</v>
      </c>
      <c r="F492" s="45" t="str">
        <f t="shared" si="36"/>
        <v>4</v>
      </c>
      <c r="G492" s="45" t="str">
        <f t="shared" si="37"/>
        <v>021</v>
      </c>
      <c r="H492" s="45" t="str">
        <f t="shared" si="38"/>
        <v>006</v>
      </c>
      <c r="I492" s="45" t="s">
        <v>37</v>
      </c>
      <c r="J492" s="45" t="s">
        <v>38</v>
      </c>
      <c r="K492" s="45">
        <v>30</v>
      </c>
      <c r="L492" s="44" t="s">
        <v>38</v>
      </c>
      <c r="M492" s="54">
        <v>0.125808</v>
      </c>
      <c r="N492" s="47">
        <f t="shared" si="39"/>
        <v>5683.8078115118669</v>
      </c>
      <c r="O492" s="47">
        <v>715.06849315068496</v>
      </c>
      <c r="P492" s="63" t="s">
        <v>40</v>
      </c>
      <c r="Q492" s="34"/>
    </row>
    <row r="493" spans="2:17" ht="15.95">
      <c r="B493" s="39"/>
      <c r="C493" s="46" t="s">
        <v>36</v>
      </c>
      <c r="D493" s="45">
        <v>244021007</v>
      </c>
      <c r="E493" s="45" t="str">
        <f t="shared" si="35"/>
        <v>4</v>
      </c>
      <c r="F493" s="45" t="str">
        <f t="shared" si="36"/>
        <v>4</v>
      </c>
      <c r="G493" s="45" t="str">
        <f t="shared" si="37"/>
        <v>021</v>
      </c>
      <c r="H493" s="45" t="str">
        <f t="shared" si="38"/>
        <v>007</v>
      </c>
      <c r="I493" s="45" t="s">
        <v>37</v>
      </c>
      <c r="J493" s="45" t="s">
        <v>38</v>
      </c>
      <c r="K493" s="45">
        <v>30</v>
      </c>
      <c r="L493" s="44" t="s">
        <v>38</v>
      </c>
      <c r="M493" s="54">
        <v>0.11967700000000001</v>
      </c>
      <c r="N493" s="47">
        <f t="shared" si="39"/>
        <v>5219.5286834276867</v>
      </c>
      <c r="O493" s="47">
        <v>624.65753424657532</v>
      </c>
      <c r="P493" s="63" t="s">
        <v>40</v>
      </c>
      <c r="Q493" s="34"/>
    </row>
    <row r="494" spans="2:17" s="142" customFormat="1" ht="15.95">
      <c r="B494" s="134"/>
      <c r="C494" s="135" t="s">
        <v>36</v>
      </c>
      <c r="D494" s="136">
        <v>244021008</v>
      </c>
      <c r="E494" s="136" t="str">
        <f t="shared" si="35"/>
        <v>4</v>
      </c>
      <c r="F494" s="136" t="str">
        <f t="shared" si="36"/>
        <v>4</v>
      </c>
      <c r="G494" s="136" t="str">
        <f t="shared" si="37"/>
        <v>021</v>
      </c>
      <c r="H494" s="136" t="str">
        <f t="shared" si="38"/>
        <v>008</v>
      </c>
      <c r="I494" s="136" t="s">
        <v>37</v>
      </c>
      <c r="J494" s="136" t="s">
        <v>38</v>
      </c>
      <c r="K494" s="136">
        <v>30</v>
      </c>
      <c r="L494" s="137" t="s">
        <v>38</v>
      </c>
      <c r="M494" s="138">
        <v>0.10345600000000001</v>
      </c>
      <c r="N494" s="139">
        <f t="shared" si="39"/>
        <v>3432.667027528611</v>
      </c>
      <c r="O494" s="139">
        <v>355.13</v>
      </c>
      <c r="P494" s="140" t="s">
        <v>39</v>
      </c>
      <c r="Q494" s="141"/>
    </row>
    <row r="495" spans="2:17" ht="15.95">
      <c r="B495" s="39"/>
      <c r="C495" s="46" t="s">
        <v>36</v>
      </c>
      <c r="D495" s="45">
        <v>244021033</v>
      </c>
      <c r="E495" s="45" t="str">
        <f t="shared" si="35"/>
        <v>4</v>
      </c>
      <c r="F495" s="45" t="str">
        <f t="shared" si="36"/>
        <v>4</v>
      </c>
      <c r="G495" s="45" t="str">
        <f t="shared" si="37"/>
        <v>021</v>
      </c>
      <c r="H495" s="45" t="str">
        <f t="shared" si="38"/>
        <v>033</v>
      </c>
      <c r="I495" s="45" t="s">
        <v>37</v>
      </c>
      <c r="J495" s="45" t="s">
        <v>38</v>
      </c>
      <c r="K495" s="45">
        <v>30</v>
      </c>
      <c r="L495" s="44" t="s">
        <v>38</v>
      </c>
      <c r="M495" s="54">
        <v>0.137212</v>
      </c>
      <c r="N495" s="47">
        <f t="shared" si="39"/>
        <v>3673.9468052436805</v>
      </c>
      <c r="O495" s="47">
        <v>504.10958904109589</v>
      </c>
      <c r="P495" s="63" t="s">
        <v>40</v>
      </c>
      <c r="Q495" s="34"/>
    </row>
    <row r="496" spans="2:17" ht="15.95">
      <c r="B496" s="39"/>
      <c r="C496" s="46" t="s">
        <v>36</v>
      </c>
      <c r="D496" s="45">
        <v>244021011</v>
      </c>
      <c r="E496" s="45" t="str">
        <f t="shared" si="35"/>
        <v>4</v>
      </c>
      <c r="F496" s="45" t="str">
        <f t="shared" si="36"/>
        <v>4</v>
      </c>
      <c r="G496" s="45" t="str">
        <f t="shared" si="37"/>
        <v>021</v>
      </c>
      <c r="H496" s="45" t="str">
        <f t="shared" si="38"/>
        <v>011</v>
      </c>
      <c r="I496" s="45" t="s">
        <v>37</v>
      </c>
      <c r="J496" s="45" t="s">
        <v>38</v>
      </c>
      <c r="K496" s="45">
        <v>30</v>
      </c>
      <c r="L496" s="44" t="s">
        <v>38</v>
      </c>
      <c r="M496" s="54">
        <v>0.10351399999999999</v>
      </c>
      <c r="N496" s="47">
        <f t="shared" si="39"/>
        <v>6696.2023004763305</v>
      </c>
      <c r="O496" s="47">
        <v>693.15068493150682</v>
      </c>
      <c r="P496" s="63" t="s">
        <v>40</v>
      </c>
      <c r="Q496" s="34"/>
    </row>
    <row r="497" spans="1:17" ht="15.95">
      <c r="B497" s="39"/>
      <c r="C497" s="46" t="s">
        <v>36</v>
      </c>
      <c r="D497" s="45">
        <v>244021013</v>
      </c>
      <c r="E497" s="45" t="str">
        <f t="shared" si="35"/>
        <v>4</v>
      </c>
      <c r="F497" s="45" t="str">
        <f t="shared" si="36"/>
        <v>4</v>
      </c>
      <c r="G497" s="45" t="str">
        <f t="shared" si="37"/>
        <v>021</v>
      </c>
      <c r="H497" s="45" t="str">
        <f t="shared" si="38"/>
        <v>013</v>
      </c>
      <c r="I497" s="45" t="s">
        <v>37</v>
      </c>
      <c r="J497" s="45" t="s">
        <v>38</v>
      </c>
      <c r="K497" s="45">
        <v>30</v>
      </c>
      <c r="L497" s="44" t="s">
        <v>38</v>
      </c>
      <c r="M497" s="54">
        <v>0.10345600000000001</v>
      </c>
      <c r="N497" s="47">
        <f t="shared" si="39"/>
        <v>2568.7579710943228</v>
      </c>
      <c r="O497" s="47">
        <v>265.75342465753425</v>
      </c>
      <c r="P497" s="63" t="s">
        <v>40</v>
      </c>
      <c r="Q497" s="34"/>
    </row>
    <row r="498" spans="1:17" ht="15.95">
      <c r="B498" s="39"/>
      <c r="C498" s="46" t="s">
        <v>36</v>
      </c>
      <c r="D498" s="45">
        <v>244021014</v>
      </c>
      <c r="E498" s="45" t="str">
        <f t="shared" si="35"/>
        <v>4</v>
      </c>
      <c r="F498" s="45" t="str">
        <f t="shared" si="36"/>
        <v>4</v>
      </c>
      <c r="G498" s="45" t="str">
        <f t="shared" si="37"/>
        <v>021</v>
      </c>
      <c r="H498" s="45" t="str">
        <f t="shared" si="38"/>
        <v>014</v>
      </c>
      <c r="I498" s="45" t="s">
        <v>37</v>
      </c>
      <c r="J498" s="45" t="s">
        <v>38</v>
      </c>
      <c r="K498" s="45">
        <v>30</v>
      </c>
      <c r="L498" s="44" t="s">
        <v>38</v>
      </c>
      <c r="M498" s="54">
        <v>0.104119</v>
      </c>
      <c r="N498" s="47">
        <f t="shared" si="39"/>
        <v>4499.5932604513246</v>
      </c>
      <c r="O498" s="47">
        <v>468.49315068493149</v>
      </c>
      <c r="P498" s="63" t="s">
        <v>40</v>
      </c>
      <c r="Q498" s="34"/>
    </row>
    <row r="499" spans="1:17" ht="15.95">
      <c r="A499" s="142"/>
      <c r="B499" s="134"/>
      <c r="C499" s="135" t="s">
        <v>36</v>
      </c>
      <c r="D499" s="136">
        <v>244021030</v>
      </c>
      <c r="E499" s="136" t="str">
        <f t="shared" si="35"/>
        <v>4</v>
      </c>
      <c r="F499" s="136" t="str">
        <f t="shared" si="36"/>
        <v>4</v>
      </c>
      <c r="G499" s="136" t="str">
        <f t="shared" si="37"/>
        <v>021</v>
      </c>
      <c r="H499" s="136" t="str">
        <f t="shared" si="38"/>
        <v>030</v>
      </c>
      <c r="I499" s="136" t="s">
        <v>37</v>
      </c>
      <c r="J499" s="136" t="s">
        <v>38</v>
      </c>
      <c r="K499" s="136">
        <v>30</v>
      </c>
      <c r="L499" s="137" t="s">
        <v>38</v>
      </c>
      <c r="M499" s="138">
        <v>0.122887</v>
      </c>
      <c r="N499" s="139">
        <f t="shared" si="39"/>
        <v>3432.6657823854434</v>
      </c>
      <c r="O499" s="139">
        <v>421.83</v>
      </c>
      <c r="P499" s="140" t="s">
        <v>39</v>
      </c>
      <c r="Q499" s="141"/>
    </row>
    <row r="500" spans="1:17" ht="15.95">
      <c r="B500" s="39"/>
      <c r="C500" s="46" t="s">
        <v>36</v>
      </c>
      <c r="D500" s="45">
        <v>244021016</v>
      </c>
      <c r="E500" s="45" t="str">
        <f t="shared" si="35"/>
        <v>4</v>
      </c>
      <c r="F500" s="45" t="str">
        <f t="shared" si="36"/>
        <v>4</v>
      </c>
      <c r="G500" s="45" t="str">
        <f t="shared" si="37"/>
        <v>021</v>
      </c>
      <c r="H500" s="45" t="str">
        <f t="shared" si="38"/>
        <v>016</v>
      </c>
      <c r="I500" s="45" t="s">
        <v>37</v>
      </c>
      <c r="J500" s="45" t="s">
        <v>38</v>
      </c>
      <c r="K500" s="45">
        <v>30</v>
      </c>
      <c r="L500" s="44" t="s">
        <v>38</v>
      </c>
      <c r="M500" s="54">
        <v>0.111026</v>
      </c>
      <c r="N500" s="47">
        <f t="shared" si="39"/>
        <v>7032.7843731037701</v>
      </c>
      <c r="O500" s="47">
        <v>780.82191780821915</v>
      </c>
      <c r="P500" s="63" t="s">
        <v>40</v>
      </c>
      <c r="Q500" s="34"/>
    </row>
    <row r="501" spans="1:17" ht="15.95">
      <c r="B501" s="39"/>
      <c r="C501" s="46" t="s">
        <v>36</v>
      </c>
      <c r="D501" s="45">
        <v>244021017</v>
      </c>
      <c r="E501" s="45" t="str">
        <f t="shared" si="35"/>
        <v>4</v>
      </c>
      <c r="F501" s="45" t="str">
        <f t="shared" si="36"/>
        <v>4</v>
      </c>
      <c r="G501" s="45" t="str">
        <f t="shared" si="37"/>
        <v>021</v>
      </c>
      <c r="H501" s="45" t="str">
        <f t="shared" si="38"/>
        <v>017</v>
      </c>
      <c r="I501" s="45" t="s">
        <v>37</v>
      </c>
      <c r="J501" s="45" t="s">
        <v>38</v>
      </c>
      <c r="K501" s="45">
        <v>30</v>
      </c>
      <c r="L501" s="44" t="s">
        <v>38</v>
      </c>
      <c r="M501" s="54">
        <v>0.118619</v>
      </c>
      <c r="N501" s="47">
        <f t="shared" si="39"/>
        <v>5266.0832939628162</v>
      </c>
      <c r="O501" s="47">
        <v>624.65753424657532</v>
      </c>
      <c r="P501" s="63" t="s">
        <v>40</v>
      </c>
      <c r="Q501" s="34"/>
    </row>
    <row r="502" spans="1:17" ht="15.95">
      <c r="B502" s="39"/>
      <c r="C502" s="46" t="s">
        <v>36</v>
      </c>
      <c r="D502" s="45">
        <v>244021019</v>
      </c>
      <c r="E502" s="45" t="str">
        <f t="shared" si="35"/>
        <v>4</v>
      </c>
      <c r="F502" s="45" t="str">
        <f t="shared" si="36"/>
        <v>4</v>
      </c>
      <c r="G502" s="45" t="str">
        <f t="shared" si="37"/>
        <v>021</v>
      </c>
      <c r="H502" s="45" t="str">
        <f t="shared" si="38"/>
        <v>019</v>
      </c>
      <c r="I502" s="45" t="s">
        <v>37</v>
      </c>
      <c r="J502" s="45" t="s">
        <v>38</v>
      </c>
      <c r="K502" s="45">
        <v>30</v>
      </c>
      <c r="L502" s="44" t="s">
        <v>38</v>
      </c>
      <c r="M502" s="54">
        <v>0.20319000000000001</v>
      </c>
      <c r="N502" s="47">
        <f t="shared" si="39"/>
        <v>6633.9150818418811</v>
      </c>
      <c r="O502" s="47">
        <v>1347.9452054794519</v>
      </c>
      <c r="P502" s="63" t="s">
        <v>40</v>
      </c>
      <c r="Q502" s="34"/>
    </row>
    <row r="503" spans="1:17" ht="15.95">
      <c r="A503" s="142"/>
      <c r="B503" s="134"/>
      <c r="C503" s="135" t="s">
        <v>36</v>
      </c>
      <c r="D503" s="136">
        <v>244021020</v>
      </c>
      <c r="E503" s="136" t="str">
        <f t="shared" si="35"/>
        <v>4</v>
      </c>
      <c r="F503" s="136" t="str">
        <f t="shared" si="36"/>
        <v>4</v>
      </c>
      <c r="G503" s="136" t="str">
        <f t="shared" si="37"/>
        <v>021</v>
      </c>
      <c r="H503" s="136" t="str">
        <f t="shared" si="38"/>
        <v>020</v>
      </c>
      <c r="I503" s="136" t="s">
        <v>37</v>
      </c>
      <c r="J503" s="136" t="s">
        <v>38</v>
      </c>
      <c r="K503" s="136">
        <v>30</v>
      </c>
      <c r="L503" s="137" t="s">
        <v>38</v>
      </c>
      <c r="M503" s="138">
        <v>0.14140800000000001</v>
      </c>
      <c r="N503" s="139">
        <f t="shared" si="39"/>
        <v>3432.6205023761031</v>
      </c>
      <c r="O503" s="139">
        <v>485.4</v>
      </c>
      <c r="P503" s="140" t="s">
        <v>39</v>
      </c>
      <c r="Q503" s="141"/>
    </row>
    <row r="504" spans="1:17" ht="15.95">
      <c r="B504" s="39"/>
      <c r="C504" s="46" t="s">
        <v>36</v>
      </c>
      <c r="D504" s="45">
        <v>244021021</v>
      </c>
      <c r="E504" s="45" t="str">
        <f t="shared" si="35"/>
        <v>4</v>
      </c>
      <c r="F504" s="45" t="str">
        <f t="shared" si="36"/>
        <v>4</v>
      </c>
      <c r="G504" s="45" t="str">
        <f t="shared" si="37"/>
        <v>021</v>
      </c>
      <c r="H504" s="45" t="str">
        <f t="shared" si="38"/>
        <v>021</v>
      </c>
      <c r="I504" s="45" t="s">
        <v>37</v>
      </c>
      <c r="J504" s="45" t="s">
        <v>38</v>
      </c>
      <c r="K504" s="45">
        <v>30</v>
      </c>
      <c r="L504" s="44" t="s">
        <v>38</v>
      </c>
      <c r="M504" s="54">
        <v>0.14907599999999999</v>
      </c>
      <c r="N504" s="47">
        <f t="shared" si="39"/>
        <v>3473.4512542467078</v>
      </c>
      <c r="O504" s="47">
        <v>517.80821917808214</v>
      </c>
      <c r="P504" s="63" t="s">
        <v>40</v>
      </c>
      <c r="Q504" s="34"/>
    </row>
    <row r="505" spans="1:17" ht="15.95">
      <c r="B505" s="39"/>
      <c r="C505" s="46" t="s">
        <v>36</v>
      </c>
      <c r="D505" s="45">
        <v>244021010</v>
      </c>
      <c r="E505" s="45" t="str">
        <f t="shared" si="35"/>
        <v>4</v>
      </c>
      <c r="F505" s="45" t="str">
        <f t="shared" si="36"/>
        <v>4</v>
      </c>
      <c r="G505" s="45" t="str">
        <f t="shared" si="37"/>
        <v>021</v>
      </c>
      <c r="H505" s="45" t="str">
        <f t="shared" si="38"/>
        <v>010</v>
      </c>
      <c r="I505" s="45" t="s">
        <v>37</v>
      </c>
      <c r="J505" s="45" t="s">
        <v>38</v>
      </c>
      <c r="K505" s="45">
        <v>30</v>
      </c>
      <c r="L505" s="44" t="s">
        <v>38</v>
      </c>
      <c r="M505" s="54">
        <v>0.103413</v>
      </c>
      <c r="N505" s="47">
        <f t="shared" si="39"/>
        <v>3444.0968114419252</v>
      </c>
      <c r="O505" s="47">
        <v>356.16438356164383</v>
      </c>
      <c r="P505" s="63" t="s">
        <v>40</v>
      </c>
      <c r="Q505" s="34"/>
    </row>
    <row r="506" spans="1:17" ht="15.95">
      <c r="B506" s="39"/>
      <c r="C506" s="46" t="s">
        <v>36</v>
      </c>
      <c r="D506" s="45">
        <v>244021032</v>
      </c>
      <c r="E506" s="45" t="str">
        <f t="shared" si="35"/>
        <v>4</v>
      </c>
      <c r="F506" s="45" t="str">
        <f t="shared" si="36"/>
        <v>4</v>
      </c>
      <c r="G506" s="45" t="str">
        <f t="shared" si="37"/>
        <v>021</v>
      </c>
      <c r="H506" s="45" t="str">
        <f t="shared" si="38"/>
        <v>032</v>
      </c>
      <c r="I506" s="45" t="s">
        <v>37</v>
      </c>
      <c r="J506" s="45" t="s">
        <v>38</v>
      </c>
      <c r="K506" s="45">
        <v>30</v>
      </c>
      <c r="L506" s="44" t="s">
        <v>38</v>
      </c>
      <c r="M506" s="54">
        <v>0.124095</v>
      </c>
      <c r="N506" s="47">
        <f t="shared" si="39"/>
        <v>4084.3653255045983</v>
      </c>
      <c r="O506" s="47">
        <v>506.84931506849313</v>
      </c>
      <c r="P506" s="63" t="s">
        <v>40</v>
      </c>
      <c r="Q506" s="34"/>
    </row>
    <row r="507" spans="1:17" ht="15.95">
      <c r="B507" s="39"/>
      <c r="C507" s="46" t="s">
        <v>36</v>
      </c>
      <c r="D507" s="45">
        <v>244021031</v>
      </c>
      <c r="E507" s="45" t="str">
        <f t="shared" si="35"/>
        <v>4</v>
      </c>
      <c r="F507" s="45" t="str">
        <f t="shared" si="36"/>
        <v>4</v>
      </c>
      <c r="G507" s="45" t="str">
        <f t="shared" si="37"/>
        <v>021</v>
      </c>
      <c r="H507" s="45" t="str">
        <f t="shared" si="38"/>
        <v>031</v>
      </c>
      <c r="I507" s="45" t="s">
        <v>37</v>
      </c>
      <c r="J507" s="45" t="s">
        <v>38</v>
      </c>
      <c r="K507" s="45">
        <v>30</v>
      </c>
      <c r="L507" s="44" t="s">
        <v>38</v>
      </c>
      <c r="M507" s="54">
        <v>0.12529899999999999</v>
      </c>
      <c r="N507" s="47">
        <f t="shared" si="39"/>
        <v>4941.6043399530799</v>
      </c>
      <c r="O507" s="47">
        <v>619.17808219178096</v>
      </c>
      <c r="P507" s="63" t="s">
        <v>40</v>
      </c>
      <c r="Q507" s="34"/>
    </row>
    <row r="508" spans="1:17" ht="15.95">
      <c r="A508" s="142"/>
      <c r="B508" s="134"/>
      <c r="C508" s="135" t="s">
        <v>36</v>
      </c>
      <c r="D508" s="136">
        <v>244021029</v>
      </c>
      <c r="E508" s="136" t="str">
        <f t="shared" si="35"/>
        <v>4</v>
      </c>
      <c r="F508" s="136" t="str">
        <f t="shared" si="36"/>
        <v>4</v>
      </c>
      <c r="G508" s="136" t="str">
        <f t="shared" si="37"/>
        <v>021</v>
      </c>
      <c r="H508" s="136" t="str">
        <f t="shared" si="38"/>
        <v>029</v>
      </c>
      <c r="I508" s="136" t="s">
        <v>37</v>
      </c>
      <c r="J508" s="136" t="s">
        <v>38</v>
      </c>
      <c r="K508" s="136">
        <v>30</v>
      </c>
      <c r="L508" s="137" t="s">
        <v>38</v>
      </c>
      <c r="M508" s="138">
        <v>0.123282</v>
      </c>
      <c r="N508" s="139">
        <f t="shared" si="39"/>
        <v>3432.6179004234195</v>
      </c>
      <c r="O508" s="139">
        <v>423.18</v>
      </c>
      <c r="P508" s="140" t="s">
        <v>39</v>
      </c>
      <c r="Q508" s="141"/>
    </row>
    <row r="509" spans="1:17" ht="15.95">
      <c r="B509" s="39"/>
      <c r="C509" s="46" t="s">
        <v>36</v>
      </c>
      <c r="D509" s="45">
        <v>244021015</v>
      </c>
      <c r="E509" s="45" t="str">
        <f t="shared" si="35"/>
        <v>4</v>
      </c>
      <c r="F509" s="45" t="str">
        <f t="shared" si="36"/>
        <v>4</v>
      </c>
      <c r="G509" s="45" t="str">
        <f t="shared" si="37"/>
        <v>021</v>
      </c>
      <c r="H509" s="45" t="str">
        <f t="shared" si="38"/>
        <v>015</v>
      </c>
      <c r="I509" s="45" t="s">
        <v>37</v>
      </c>
      <c r="J509" s="45" t="s">
        <v>38</v>
      </c>
      <c r="K509" s="45">
        <v>30</v>
      </c>
      <c r="L509" s="44" t="s">
        <v>38</v>
      </c>
      <c r="M509" s="54">
        <v>0.108875</v>
      </c>
      <c r="N509" s="47">
        <f t="shared" si="39"/>
        <v>5133.4476196467613</v>
      </c>
      <c r="O509" s="47">
        <v>558.90410958904113</v>
      </c>
      <c r="P509" s="63" t="s">
        <v>40</v>
      </c>
      <c r="Q509" s="34"/>
    </row>
    <row r="510" spans="1:17" ht="15.95">
      <c r="A510" s="142"/>
      <c r="B510" s="134"/>
      <c r="C510" s="135" t="s">
        <v>36</v>
      </c>
      <c r="D510" s="136">
        <v>244021027</v>
      </c>
      <c r="E510" s="136" t="str">
        <f t="shared" si="35"/>
        <v>4</v>
      </c>
      <c r="F510" s="136" t="str">
        <f t="shared" si="36"/>
        <v>4</v>
      </c>
      <c r="G510" s="136" t="str">
        <f t="shared" si="37"/>
        <v>021</v>
      </c>
      <c r="H510" s="136" t="str">
        <f t="shared" si="38"/>
        <v>027</v>
      </c>
      <c r="I510" s="136" t="s">
        <v>37</v>
      </c>
      <c r="J510" s="136" t="s">
        <v>38</v>
      </c>
      <c r="K510" s="136">
        <v>30</v>
      </c>
      <c r="L510" s="137" t="s">
        <v>38</v>
      </c>
      <c r="M510" s="138">
        <v>0.120689</v>
      </c>
      <c r="N510" s="139">
        <f t="shared" si="39"/>
        <v>3432.6243485321775</v>
      </c>
      <c r="O510" s="139">
        <v>414.28</v>
      </c>
      <c r="P510" s="140" t="s">
        <v>39</v>
      </c>
      <c r="Q510" s="141"/>
    </row>
    <row r="511" spans="1:17" ht="15.95">
      <c r="B511" s="39"/>
      <c r="C511" s="46" t="s">
        <v>36</v>
      </c>
      <c r="D511" s="45">
        <v>244014006</v>
      </c>
      <c r="E511" s="45" t="str">
        <f t="shared" si="35"/>
        <v>4</v>
      </c>
      <c r="F511" s="45" t="str">
        <f t="shared" si="36"/>
        <v>4</v>
      </c>
      <c r="G511" s="45" t="str">
        <f t="shared" si="37"/>
        <v>014</v>
      </c>
      <c r="H511" s="45" t="str">
        <f t="shared" si="38"/>
        <v>006</v>
      </c>
      <c r="I511" s="45" t="s">
        <v>4</v>
      </c>
      <c r="J511" s="45" t="s">
        <v>38</v>
      </c>
      <c r="K511" s="45">
        <v>220</v>
      </c>
      <c r="L511" s="44" t="s">
        <v>41</v>
      </c>
      <c r="M511" s="54">
        <v>39.770691999999997</v>
      </c>
      <c r="N511" s="47">
        <f t="shared" si="39"/>
        <v>2094.4038492203986</v>
      </c>
      <c r="O511" s="47">
        <v>83295.890410958906</v>
      </c>
      <c r="P511" s="63" t="s">
        <v>40</v>
      </c>
      <c r="Q511" s="34"/>
    </row>
    <row r="512" spans="1:17" ht="15.95">
      <c r="B512" s="39"/>
      <c r="C512" s="46" t="s">
        <v>36</v>
      </c>
      <c r="D512" s="45">
        <v>244017020</v>
      </c>
      <c r="E512" s="45" t="str">
        <f t="shared" si="35"/>
        <v>4</v>
      </c>
      <c r="F512" s="45" t="str">
        <f t="shared" si="36"/>
        <v>4</v>
      </c>
      <c r="G512" s="45" t="str">
        <f t="shared" si="37"/>
        <v>017</v>
      </c>
      <c r="H512" s="45" t="str">
        <f t="shared" si="38"/>
        <v>020</v>
      </c>
      <c r="I512" s="45" t="s">
        <v>37</v>
      </c>
      <c r="J512" s="45" t="s">
        <v>38</v>
      </c>
      <c r="K512" s="45">
        <v>30</v>
      </c>
      <c r="L512" s="44" t="s">
        <v>38</v>
      </c>
      <c r="M512" s="54">
        <v>7.5278619999999998</v>
      </c>
      <c r="N512" s="47">
        <f t="shared" si="39"/>
        <v>766.83163688787442</v>
      </c>
      <c r="O512" s="47">
        <v>5772.6027397260277</v>
      </c>
      <c r="P512" s="63" t="s">
        <v>40</v>
      </c>
      <c r="Q512" s="34"/>
    </row>
    <row r="513" spans="2:17" s="116" customFormat="1" ht="15.95">
      <c r="B513" s="108"/>
      <c r="C513" s="109" t="s">
        <v>36</v>
      </c>
      <c r="D513" s="110">
        <v>244008019</v>
      </c>
      <c r="E513" s="110" t="str">
        <f t="shared" si="35"/>
        <v>4</v>
      </c>
      <c r="F513" s="110" t="str">
        <f t="shared" si="36"/>
        <v>4</v>
      </c>
      <c r="G513" s="110" t="str">
        <f t="shared" si="37"/>
        <v>008</v>
      </c>
      <c r="H513" s="110" t="str">
        <f t="shared" si="38"/>
        <v>019</v>
      </c>
      <c r="I513" s="110" t="s">
        <v>37</v>
      </c>
      <c r="J513" s="110" t="s">
        <v>38</v>
      </c>
      <c r="K513" s="110">
        <v>220</v>
      </c>
      <c r="L513" s="111" t="s">
        <v>41</v>
      </c>
      <c r="M513" s="112">
        <v>11.998961</v>
      </c>
      <c r="N513" s="113">
        <f t="shared" si="39"/>
        <v>27545.992329771962</v>
      </c>
      <c r="O513" s="113">
        <v>330523.28767123289</v>
      </c>
      <c r="P513" s="114" t="s">
        <v>40</v>
      </c>
      <c r="Q513" s="115"/>
    </row>
    <row r="514" spans="2:17" ht="15.95">
      <c r="B514" s="39"/>
      <c r="C514" s="46" t="s">
        <v>36</v>
      </c>
      <c r="D514" s="45">
        <v>244018018</v>
      </c>
      <c r="E514" s="45" t="str">
        <f t="shared" si="35"/>
        <v>4</v>
      </c>
      <c r="F514" s="45" t="str">
        <f t="shared" si="36"/>
        <v>4</v>
      </c>
      <c r="G514" s="45" t="str">
        <f t="shared" si="37"/>
        <v>018</v>
      </c>
      <c r="H514" s="45" t="str">
        <f t="shared" si="38"/>
        <v>018</v>
      </c>
      <c r="I514" s="45" t="s">
        <v>37</v>
      </c>
      <c r="J514" s="45" t="s">
        <v>38</v>
      </c>
      <c r="K514" s="45">
        <v>30</v>
      </c>
      <c r="L514" s="44" t="s">
        <v>38</v>
      </c>
      <c r="M514" s="54">
        <v>0.90712000000000004</v>
      </c>
      <c r="N514" s="47">
        <f t="shared" si="39"/>
        <v>742.98064505217167</v>
      </c>
      <c r="O514" s="47">
        <v>673.97260273972597</v>
      </c>
      <c r="P514" s="63" t="s">
        <v>40</v>
      </c>
      <c r="Q514" s="34"/>
    </row>
    <row r="515" spans="2:17" ht="15.95">
      <c r="B515" s="39"/>
      <c r="C515" s="46" t="s">
        <v>36</v>
      </c>
      <c r="D515" s="45">
        <v>244021018</v>
      </c>
      <c r="E515" s="45" t="str">
        <f t="shared" si="35"/>
        <v>4</v>
      </c>
      <c r="F515" s="45" t="str">
        <f t="shared" si="36"/>
        <v>4</v>
      </c>
      <c r="G515" s="45" t="str">
        <f t="shared" si="37"/>
        <v>021</v>
      </c>
      <c r="H515" s="45" t="str">
        <f t="shared" si="38"/>
        <v>018</v>
      </c>
      <c r="I515" s="45" t="s">
        <v>37</v>
      </c>
      <c r="J515" s="45" t="s">
        <v>38</v>
      </c>
      <c r="K515" s="45">
        <v>30</v>
      </c>
      <c r="L515" s="44" t="s">
        <v>38</v>
      </c>
      <c r="M515" s="54">
        <v>0.1246</v>
      </c>
      <c r="N515" s="47">
        <f t="shared" si="39"/>
        <v>8069.6585237142408</v>
      </c>
      <c r="O515" s="47">
        <v>1005.4794520547945</v>
      </c>
      <c r="P515" s="63" t="s">
        <v>40</v>
      </c>
      <c r="Q515" s="34"/>
    </row>
    <row r="516" spans="2:17" ht="15.95">
      <c r="B516" s="39"/>
      <c r="C516" s="46" t="s">
        <v>36</v>
      </c>
      <c r="D516" s="45">
        <v>244021022</v>
      </c>
      <c r="E516" s="45" t="str">
        <f t="shared" si="35"/>
        <v>4</v>
      </c>
      <c r="F516" s="45" t="str">
        <f t="shared" si="36"/>
        <v>4</v>
      </c>
      <c r="G516" s="45" t="str">
        <f t="shared" si="37"/>
        <v>021</v>
      </c>
      <c r="H516" s="45" t="str">
        <f t="shared" si="38"/>
        <v>022</v>
      </c>
      <c r="I516" s="45" t="s">
        <v>37</v>
      </c>
      <c r="J516" s="45" t="s">
        <v>38</v>
      </c>
      <c r="K516" s="45">
        <v>30</v>
      </c>
      <c r="L516" s="44" t="s">
        <v>38</v>
      </c>
      <c r="M516" s="54">
        <v>0.10100000000000001</v>
      </c>
      <c r="N516" s="47">
        <f t="shared" si="39"/>
        <v>2387.0880238708801</v>
      </c>
      <c r="O516" s="47">
        <v>241.0958904109589</v>
      </c>
      <c r="P516" s="63" t="s">
        <v>40</v>
      </c>
      <c r="Q516" s="34"/>
    </row>
    <row r="517" spans="2:17" ht="15.95">
      <c r="B517" s="39"/>
      <c r="C517" s="46" t="s">
        <v>36</v>
      </c>
      <c r="D517" s="45">
        <v>244021023</v>
      </c>
      <c r="E517" s="45" t="str">
        <f t="shared" si="35"/>
        <v>4</v>
      </c>
      <c r="F517" s="45" t="str">
        <f t="shared" si="36"/>
        <v>4</v>
      </c>
      <c r="G517" s="45" t="str">
        <f t="shared" si="37"/>
        <v>021</v>
      </c>
      <c r="H517" s="45" t="str">
        <f t="shared" si="38"/>
        <v>023</v>
      </c>
      <c r="I517" s="45" t="s">
        <v>37</v>
      </c>
      <c r="J517" s="45" t="s">
        <v>38</v>
      </c>
      <c r="K517" s="45">
        <v>30</v>
      </c>
      <c r="L517" s="44" t="s">
        <v>38</v>
      </c>
      <c r="M517" s="54">
        <v>0.16600000000000001</v>
      </c>
      <c r="N517" s="47">
        <f t="shared" si="39"/>
        <v>1435.8805083347086</v>
      </c>
      <c r="O517" s="47">
        <v>238.35616438356163</v>
      </c>
      <c r="P517" s="63" t="s">
        <v>40</v>
      </c>
      <c r="Q517" s="34"/>
    </row>
    <row r="518" spans="2:17" ht="15.95">
      <c r="B518" s="39"/>
      <c r="C518" s="46" t="s">
        <v>36</v>
      </c>
      <c r="D518" s="45">
        <v>244021024</v>
      </c>
      <c r="E518" s="45" t="str">
        <f t="shared" si="35"/>
        <v>4</v>
      </c>
      <c r="F518" s="45" t="str">
        <f t="shared" si="36"/>
        <v>4</v>
      </c>
      <c r="G518" s="45" t="str">
        <f t="shared" si="37"/>
        <v>021</v>
      </c>
      <c r="H518" s="45" t="str">
        <f t="shared" si="38"/>
        <v>024</v>
      </c>
      <c r="I518" s="45" t="s">
        <v>37</v>
      </c>
      <c r="J518" s="45" t="s">
        <v>38</v>
      </c>
      <c r="K518" s="45">
        <v>30</v>
      </c>
      <c r="L518" s="44" t="s">
        <v>38</v>
      </c>
      <c r="M518" s="54">
        <v>0.1328</v>
      </c>
      <c r="N518" s="47">
        <f t="shared" si="39"/>
        <v>3672.2231391318701</v>
      </c>
      <c r="O518" s="47">
        <v>487.67123287671234</v>
      </c>
      <c r="P518" s="63" t="s">
        <v>40</v>
      </c>
      <c r="Q518" s="34"/>
    </row>
    <row r="519" spans="2:17" ht="15.95">
      <c r="B519" s="39"/>
      <c r="C519" s="46" t="s">
        <v>36</v>
      </c>
      <c r="D519" s="45">
        <v>244021025</v>
      </c>
      <c r="E519" s="45" t="str">
        <f t="shared" si="35"/>
        <v>4</v>
      </c>
      <c r="F519" s="45" t="str">
        <f t="shared" si="36"/>
        <v>4</v>
      </c>
      <c r="G519" s="45" t="str">
        <f t="shared" si="37"/>
        <v>021</v>
      </c>
      <c r="H519" s="45" t="str">
        <f t="shared" si="38"/>
        <v>025</v>
      </c>
      <c r="I519" s="45" t="s">
        <v>37</v>
      </c>
      <c r="J519" s="45" t="s">
        <v>38</v>
      </c>
      <c r="K519" s="45">
        <v>30</v>
      </c>
      <c r="L519" s="44" t="s">
        <v>38</v>
      </c>
      <c r="M519" s="54">
        <v>0.1389</v>
      </c>
      <c r="N519" s="47">
        <f t="shared" si="39"/>
        <v>2307.7605846326815</v>
      </c>
      <c r="O519" s="47">
        <v>320.54794520547944</v>
      </c>
      <c r="P519" s="63" t="s">
        <v>40</v>
      </c>
      <c r="Q519" s="34"/>
    </row>
    <row r="520" spans="2:17" ht="15.95">
      <c r="B520" s="39"/>
      <c r="C520" s="46" t="s">
        <v>36</v>
      </c>
      <c r="D520" s="45">
        <v>244021026</v>
      </c>
      <c r="E520" s="45" t="str">
        <f t="shared" si="35"/>
        <v>4</v>
      </c>
      <c r="F520" s="45" t="str">
        <f t="shared" si="36"/>
        <v>4</v>
      </c>
      <c r="G520" s="45" t="str">
        <f t="shared" si="37"/>
        <v>021</v>
      </c>
      <c r="H520" s="45" t="str">
        <f t="shared" si="38"/>
        <v>026</v>
      </c>
      <c r="I520" s="45" t="s">
        <v>37</v>
      </c>
      <c r="J520" s="45" t="s">
        <v>38</v>
      </c>
      <c r="K520" s="45">
        <v>30</v>
      </c>
      <c r="L520" s="44" t="s">
        <v>38</v>
      </c>
      <c r="M520" s="54">
        <v>0.129</v>
      </c>
      <c r="N520" s="47">
        <f t="shared" si="39"/>
        <v>3100.7751937984494</v>
      </c>
      <c r="O520" s="47">
        <v>400</v>
      </c>
      <c r="P520" s="63" t="s">
        <v>40</v>
      </c>
      <c r="Q520" s="34"/>
    </row>
    <row r="521" spans="2:17" ht="15.95">
      <c r="B521" s="39"/>
      <c r="C521" s="46" t="s">
        <v>36</v>
      </c>
      <c r="D521" s="45">
        <v>244021028</v>
      </c>
      <c r="E521" s="45" t="str">
        <f t="shared" si="35"/>
        <v>4</v>
      </c>
      <c r="F521" s="45" t="str">
        <f t="shared" si="36"/>
        <v>4</v>
      </c>
      <c r="G521" s="45" t="str">
        <f t="shared" si="37"/>
        <v>021</v>
      </c>
      <c r="H521" s="45" t="str">
        <f t="shared" si="38"/>
        <v>028</v>
      </c>
      <c r="I521" s="45" t="s">
        <v>37</v>
      </c>
      <c r="J521" s="45" t="s">
        <v>38</v>
      </c>
      <c r="K521" s="45">
        <v>30</v>
      </c>
      <c r="L521" s="44" t="s">
        <v>38</v>
      </c>
      <c r="M521" s="54">
        <v>0.123</v>
      </c>
      <c r="N521" s="47">
        <f t="shared" si="39"/>
        <v>1403.27430671567</v>
      </c>
      <c r="O521" s="47">
        <v>172.60273972602741</v>
      </c>
      <c r="P521" s="63" t="s">
        <v>40</v>
      </c>
      <c r="Q521" s="34"/>
    </row>
    <row r="522" spans="2:17" s="142" customFormat="1" ht="32.1">
      <c r="B522" s="134"/>
      <c r="C522" s="135" t="s">
        <v>36</v>
      </c>
      <c r="D522" s="136">
        <v>244019089</v>
      </c>
      <c r="E522" s="136" t="str">
        <f t="shared" si="35"/>
        <v>4</v>
      </c>
      <c r="F522" s="136" t="str">
        <f t="shared" si="36"/>
        <v>4</v>
      </c>
      <c r="G522" s="136" t="str">
        <f t="shared" si="37"/>
        <v>019</v>
      </c>
      <c r="H522" s="136" t="str">
        <f t="shared" si="38"/>
        <v>089</v>
      </c>
      <c r="I522" s="136" t="s">
        <v>37</v>
      </c>
      <c r="J522" s="136" t="s">
        <v>38</v>
      </c>
      <c r="K522" s="136">
        <v>30</v>
      </c>
      <c r="L522" s="137" t="s">
        <v>38</v>
      </c>
      <c r="M522" s="138">
        <v>0.30025400000000002</v>
      </c>
      <c r="N522" s="139">
        <f t="shared" si="39"/>
        <v>8.968998699148985</v>
      </c>
      <c r="O522" s="139">
        <v>2.6929777354142796</v>
      </c>
      <c r="P522" s="140" t="s">
        <v>42</v>
      </c>
      <c r="Q522" s="141"/>
    </row>
    <row r="523" spans="2:17" s="142" customFormat="1" ht="32.1">
      <c r="B523" s="134"/>
      <c r="C523" s="135" t="s">
        <v>36</v>
      </c>
      <c r="D523" s="136">
        <v>244019090</v>
      </c>
      <c r="E523" s="136" t="str">
        <f t="shared" ref="E523:E586" si="40">MID(D523,2,1)</f>
        <v>4</v>
      </c>
      <c r="F523" s="136" t="str">
        <f t="shared" ref="F523:F586" si="41">MID(D523,3,1)</f>
        <v>4</v>
      </c>
      <c r="G523" s="136" t="str">
        <f t="shared" ref="G523:G586" si="42">MID(D523,4,3)</f>
        <v>019</v>
      </c>
      <c r="H523" s="136" t="str">
        <f t="shared" ref="H523:H586" si="43">MID(D523,7,3)</f>
        <v>090</v>
      </c>
      <c r="I523" s="136" t="s">
        <v>37</v>
      </c>
      <c r="J523" s="136" t="s">
        <v>38</v>
      </c>
      <c r="K523" s="136">
        <v>30</v>
      </c>
      <c r="L523" s="137" t="s">
        <v>38</v>
      </c>
      <c r="M523" s="138">
        <v>0.41489199999999998</v>
      </c>
      <c r="N523" s="139">
        <f t="shared" ref="N523:N586" si="44">O523/M523</f>
        <v>77.710782931398469</v>
      </c>
      <c r="O523" s="139">
        <v>32.241582151973773</v>
      </c>
      <c r="P523" s="140" t="s">
        <v>42</v>
      </c>
      <c r="Q523" s="141"/>
    </row>
    <row r="524" spans="2:17" s="142" customFormat="1" ht="32.1">
      <c r="B524" s="134"/>
      <c r="C524" s="135" t="s">
        <v>36</v>
      </c>
      <c r="D524" s="136">
        <v>244019124</v>
      </c>
      <c r="E524" s="136" t="str">
        <f t="shared" si="40"/>
        <v>4</v>
      </c>
      <c r="F524" s="136" t="str">
        <f t="shared" si="41"/>
        <v>4</v>
      </c>
      <c r="G524" s="136" t="str">
        <f t="shared" si="42"/>
        <v>019</v>
      </c>
      <c r="H524" s="136" t="str">
        <f t="shared" si="43"/>
        <v>124</v>
      </c>
      <c r="I524" s="136" t="s">
        <v>4</v>
      </c>
      <c r="J524" s="136" t="s">
        <v>38</v>
      </c>
      <c r="K524" s="136">
        <v>30</v>
      </c>
      <c r="L524" s="137" t="s">
        <v>38</v>
      </c>
      <c r="M524" s="138">
        <v>1.2528269999999999</v>
      </c>
      <c r="N524" s="139">
        <f t="shared" si="44"/>
        <v>91.112520872231585</v>
      </c>
      <c r="O524" s="139">
        <v>114.14822618679527</v>
      </c>
      <c r="P524" s="140" t="s">
        <v>42</v>
      </c>
      <c r="Q524" s="141"/>
    </row>
    <row r="525" spans="2:17" s="142" customFormat="1" ht="32.1">
      <c r="B525" s="134"/>
      <c r="C525" s="135" t="s">
        <v>36</v>
      </c>
      <c r="D525" s="136">
        <v>244019038</v>
      </c>
      <c r="E525" s="136" t="str">
        <f t="shared" si="40"/>
        <v>4</v>
      </c>
      <c r="F525" s="136" t="str">
        <f t="shared" si="41"/>
        <v>4</v>
      </c>
      <c r="G525" s="136" t="str">
        <f t="shared" si="42"/>
        <v>019</v>
      </c>
      <c r="H525" s="136" t="str">
        <f t="shared" si="43"/>
        <v>038</v>
      </c>
      <c r="I525" s="136" t="s">
        <v>37</v>
      </c>
      <c r="J525" s="136" t="s">
        <v>38</v>
      </c>
      <c r="K525" s="136">
        <v>30</v>
      </c>
      <c r="L525" s="137" t="s">
        <v>38</v>
      </c>
      <c r="M525" s="138">
        <v>0.464225</v>
      </c>
      <c r="N525" s="139">
        <f t="shared" si="44"/>
        <v>271.76118608039724</v>
      </c>
      <c r="O525" s="139">
        <v>126.15833660817241</v>
      </c>
      <c r="P525" s="140" t="s">
        <v>42</v>
      </c>
      <c r="Q525" s="141"/>
    </row>
    <row r="526" spans="2:17" s="142" customFormat="1" ht="32.1">
      <c r="B526" s="134"/>
      <c r="C526" s="135" t="s">
        <v>36</v>
      </c>
      <c r="D526" s="136">
        <v>244019064</v>
      </c>
      <c r="E526" s="136" t="str">
        <f t="shared" si="40"/>
        <v>4</v>
      </c>
      <c r="F526" s="136" t="str">
        <f t="shared" si="41"/>
        <v>4</v>
      </c>
      <c r="G526" s="136" t="str">
        <f t="shared" si="42"/>
        <v>019</v>
      </c>
      <c r="H526" s="136" t="str">
        <f t="shared" si="43"/>
        <v>064</v>
      </c>
      <c r="I526" s="136" t="s">
        <v>37</v>
      </c>
      <c r="J526" s="136" t="s">
        <v>38</v>
      </c>
      <c r="K526" s="136">
        <v>30</v>
      </c>
      <c r="L526" s="137" t="s">
        <v>38</v>
      </c>
      <c r="M526" s="138">
        <v>0.46579799999999999</v>
      </c>
      <c r="N526" s="139">
        <f t="shared" si="44"/>
        <v>380.14849380509526</v>
      </c>
      <c r="O526" s="139">
        <v>177.07240811742577</v>
      </c>
      <c r="P526" s="140" t="s">
        <v>42</v>
      </c>
      <c r="Q526" s="141"/>
    </row>
    <row r="527" spans="2:17" s="142" customFormat="1" ht="32.1">
      <c r="B527" s="134"/>
      <c r="C527" s="135" t="s">
        <v>36</v>
      </c>
      <c r="D527" s="136">
        <v>244019127</v>
      </c>
      <c r="E527" s="136" t="str">
        <f t="shared" si="40"/>
        <v>4</v>
      </c>
      <c r="F527" s="136" t="str">
        <f t="shared" si="41"/>
        <v>4</v>
      </c>
      <c r="G527" s="136" t="str">
        <f t="shared" si="42"/>
        <v>019</v>
      </c>
      <c r="H527" s="136" t="str">
        <f t="shared" si="43"/>
        <v>127</v>
      </c>
      <c r="I527" s="136" t="s">
        <v>37</v>
      </c>
      <c r="J527" s="136" t="s">
        <v>38</v>
      </c>
      <c r="K527" s="136">
        <v>30</v>
      </c>
      <c r="L527" s="137" t="s">
        <v>38</v>
      </c>
      <c r="M527" s="138">
        <v>0.251197</v>
      </c>
      <c r="N527" s="139">
        <f t="shared" si="44"/>
        <v>927.54933450883436</v>
      </c>
      <c r="O527" s="139">
        <v>232.99761018061568</v>
      </c>
      <c r="P527" s="140" t="s">
        <v>42</v>
      </c>
      <c r="Q527" s="141"/>
    </row>
    <row r="528" spans="2:17" s="142" customFormat="1" ht="32.1">
      <c r="B528" s="134"/>
      <c r="C528" s="135" t="s">
        <v>36</v>
      </c>
      <c r="D528" s="136">
        <v>244012007</v>
      </c>
      <c r="E528" s="136" t="str">
        <f t="shared" si="40"/>
        <v>4</v>
      </c>
      <c r="F528" s="136" t="str">
        <f t="shared" si="41"/>
        <v>4</v>
      </c>
      <c r="G528" s="136" t="str">
        <f t="shared" si="42"/>
        <v>012</v>
      </c>
      <c r="H528" s="136" t="str">
        <f t="shared" si="43"/>
        <v>007</v>
      </c>
      <c r="I528" s="136" t="s">
        <v>37</v>
      </c>
      <c r="J528" s="136" t="s">
        <v>38</v>
      </c>
      <c r="K528" s="136">
        <v>30</v>
      </c>
      <c r="L528" s="137" t="s">
        <v>38</v>
      </c>
      <c r="M528" s="138">
        <v>0.47961300000000001</v>
      </c>
      <c r="N528" s="139">
        <f t="shared" si="44"/>
        <v>554.90483801548669</v>
      </c>
      <c r="O528" s="139">
        <v>266.13957407512163</v>
      </c>
      <c r="P528" s="140" t="s">
        <v>42</v>
      </c>
      <c r="Q528" s="141"/>
    </row>
    <row r="529" spans="2:17" s="142" customFormat="1" ht="32.1">
      <c r="B529" s="134"/>
      <c r="C529" s="135" t="s">
        <v>36</v>
      </c>
      <c r="D529" s="136">
        <v>244019100</v>
      </c>
      <c r="E529" s="136" t="str">
        <f t="shared" si="40"/>
        <v>4</v>
      </c>
      <c r="F529" s="136" t="str">
        <f t="shared" si="41"/>
        <v>4</v>
      </c>
      <c r="G529" s="136" t="str">
        <f t="shared" si="42"/>
        <v>019</v>
      </c>
      <c r="H529" s="136" t="str">
        <f t="shared" si="43"/>
        <v>100</v>
      </c>
      <c r="I529" s="136" t="s">
        <v>37</v>
      </c>
      <c r="J529" s="136" t="s">
        <v>38</v>
      </c>
      <c r="K529" s="136">
        <v>30</v>
      </c>
      <c r="L529" s="137" t="s">
        <v>38</v>
      </c>
      <c r="M529" s="138">
        <v>0.50994700000000004</v>
      </c>
      <c r="N529" s="139">
        <f t="shared" si="44"/>
        <v>677.5438272874743</v>
      </c>
      <c r="O529" s="139">
        <v>345.51144209376571</v>
      </c>
      <c r="P529" s="140" t="s">
        <v>42</v>
      </c>
      <c r="Q529" s="141"/>
    </row>
    <row r="530" spans="2:17" s="142" customFormat="1" ht="32.1">
      <c r="B530" s="134"/>
      <c r="C530" s="135" t="s">
        <v>36</v>
      </c>
      <c r="D530" s="136">
        <v>244018005</v>
      </c>
      <c r="E530" s="136" t="str">
        <f t="shared" si="40"/>
        <v>4</v>
      </c>
      <c r="F530" s="136" t="str">
        <f t="shared" si="41"/>
        <v>4</v>
      </c>
      <c r="G530" s="136" t="str">
        <f t="shared" si="42"/>
        <v>018</v>
      </c>
      <c r="H530" s="136" t="str">
        <f t="shared" si="43"/>
        <v>005</v>
      </c>
      <c r="I530" s="136" t="s">
        <v>37</v>
      </c>
      <c r="J530" s="136" t="s">
        <v>38</v>
      </c>
      <c r="K530" s="136">
        <v>30</v>
      </c>
      <c r="L530" s="137" t="s">
        <v>38</v>
      </c>
      <c r="M530" s="138">
        <v>0.44668799999999997</v>
      </c>
      <c r="N530" s="139">
        <f t="shared" si="44"/>
        <v>930.08427284930906</v>
      </c>
      <c r="O530" s="139">
        <v>415.45748367051215</v>
      </c>
      <c r="P530" s="140" t="s">
        <v>42</v>
      </c>
      <c r="Q530" s="141"/>
    </row>
    <row r="531" spans="2:17" s="142" customFormat="1" ht="32.1">
      <c r="B531" s="134"/>
      <c r="C531" s="135" t="s">
        <v>36</v>
      </c>
      <c r="D531" s="136">
        <v>244019042</v>
      </c>
      <c r="E531" s="136" t="str">
        <f t="shared" si="40"/>
        <v>4</v>
      </c>
      <c r="F531" s="136" t="str">
        <f t="shared" si="41"/>
        <v>4</v>
      </c>
      <c r="G531" s="136" t="str">
        <f t="shared" si="42"/>
        <v>019</v>
      </c>
      <c r="H531" s="136" t="str">
        <f t="shared" si="43"/>
        <v>042</v>
      </c>
      <c r="I531" s="136" t="s">
        <v>37</v>
      </c>
      <c r="J531" s="136" t="s">
        <v>38</v>
      </c>
      <c r="K531" s="136">
        <v>30</v>
      </c>
      <c r="L531" s="137" t="s">
        <v>38</v>
      </c>
      <c r="M531" s="138">
        <v>0.31174099999999999</v>
      </c>
      <c r="N531" s="139">
        <f t="shared" si="44"/>
        <v>1486.895429636867</v>
      </c>
      <c r="O531" s="139">
        <v>463.52626813042656</v>
      </c>
      <c r="P531" s="140" t="s">
        <v>42</v>
      </c>
      <c r="Q531" s="141"/>
    </row>
    <row r="532" spans="2:17" s="142" customFormat="1" ht="32.1">
      <c r="B532" s="134"/>
      <c r="C532" s="135" t="s">
        <v>36</v>
      </c>
      <c r="D532" s="136">
        <v>244019119</v>
      </c>
      <c r="E532" s="136" t="str">
        <f t="shared" si="40"/>
        <v>4</v>
      </c>
      <c r="F532" s="136" t="str">
        <f t="shared" si="41"/>
        <v>4</v>
      </c>
      <c r="G532" s="136" t="str">
        <f t="shared" si="42"/>
        <v>019</v>
      </c>
      <c r="H532" s="136" t="str">
        <f t="shared" si="43"/>
        <v>119</v>
      </c>
      <c r="I532" s="136" t="s">
        <v>4</v>
      </c>
      <c r="J532" s="136" t="s">
        <v>38</v>
      </c>
      <c r="K532" s="136">
        <v>30</v>
      </c>
      <c r="L532" s="137" t="s">
        <v>38</v>
      </c>
      <c r="M532" s="138">
        <v>0.94604200000000005</v>
      </c>
      <c r="N532" s="139">
        <f t="shared" si="44"/>
        <v>502.23324215217616</v>
      </c>
      <c r="O532" s="139">
        <v>475.13374087212907</v>
      </c>
      <c r="P532" s="140" t="s">
        <v>42</v>
      </c>
      <c r="Q532" s="141"/>
    </row>
    <row r="533" spans="2:17" s="142" customFormat="1" ht="32.1">
      <c r="B533" s="134"/>
      <c r="C533" s="135" t="s">
        <v>36</v>
      </c>
      <c r="D533" s="136">
        <v>244011048</v>
      </c>
      <c r="E533" s="136" t="str">
        <f t="shared" si="40"/>
        <v>4</v>
      </c>
      <c r="F533" s="136" t="str">
        <f t="shared" si="41"/>
        <v>4</v>
      </c>
      <c r="G533" s="136" t="str">
        <f t="shared" si="42"/>
        <v>011</v>
      </c>
      <c r="H533" s="136" t="str">
        <f t="shared" si="43"/>
        <v>048</v>
      </c>
      <c r="I533" s="136" t="s">
        <v>37</v>
      </c>
      <c r="J533" s="136" t="s">
        <v>38</v>
      </c>
      <c r="K533" s="136">
        <v>30</v>
      </c>
      <c r="L533" s="137" t="s">
        <v>38</v>
      </c>
      <c r="M533" s="138">
        <v>0.247584</v>
      </c>
      <c r="N533" s="139">
        <f t="shared" si="44"/>
        <v>1936.2966471511525</v>
      </c>
      <c r="O533" s="139">
        <v>479.39606908827091</v>
      </c>
      <c r="P533" s="140" t="s">
        <v>42</v>
      </c>
      <c r="Q533" s="141"/>
    </row>
    <row r="534" spans="2:17" s="142" customFormat="1" ht="32.1">
      <c r="B534" s="134"/>
      <c r="C534" s="135" t="s">
        <v>36</v>
      </c>
      <c r="D534" s="136">
        <v>244019024</v>
      </c>
      <c r="E534" s="136" t="str">
        <f t="shared" si="40"/>
        <v>4</v>
      </c>
      <c r="F534" s="136" t="str">
        <f t="shared" si="41"/>
        <v>4</v>
      </c>
      <c r="G534" s="136" t="str">
        <f t="shared" si="42"/>
        <v>019</v>
      </c>
      <c r="H534" s="136" t="str">
        <f t="shared" si="43"/>
        <v>024</v>
      </c>
      <c r="I534" s="136" t="s">
        <v>37</v>
      </c>
      <c r="J534" s="136" t="s">
        <v>38</v>
      </c>
      <c r="K534" s="136">
        <v>30</v>
      </c>
      <c r="L534" s="137" t="s">
        <v>38</v>
      </c>
      <c r="M534" s="138">
        <v>0.56540299999999999</v>
      </c>
      <c r="N534" s="139">
        <f t="shared" si="44"/>
        <v>864.74955241144846</v>
      </c>
      <c r="O534" s="139">
        <v>488.9319911820902</v>
      </c>
      <c r="P534" s="140" t="s">
        <v>42</v>
      </c>
      <c r="Q534" s="141"/>
    </row>
    <row r="535" spans="2:17" s="142" customFormat="1" ht="32.1">
      <c r="B535" s="134"/>
      <c r="C535" s="135" t="s">
        <v>36</v>
      </c>
      <c r="D535" s="136">
        <v>244019101</v>
      </c>
      <c r="E535" s="136" t="str">
        <f t="shared" si="40"/>
        <v>4</v>
      </c>
      <c r="F535" s="136" t="str">
        <f t="shared" si="41"/>
        <v>4</v>
      </c>
      <c r="G535" s="136" t="str">
        <f t="shared" si="42"/>
        <v>019</v>
      </c>
      <c r="H535" s="136" t="str">
        <f t="shared" si="43"/>
        <v>101</v>
      </c>
      <c r="I535" s="136" t="s">
        <v>37</v>
      </c>
      <c r="J535" s="136" t="s">
        <v>38</v>
      </c>
      <c r="K535" s="136">
        <v>30</v>
      </c>
      <c r="L535" s="137" t="s">
        <v>38</v>
      </c>
      <c r="M535" s="138">
        <v>0.60410900000000001</v>
      </c>
      <c r="N535" s="139">
        <f t="shared" si="44"/>
        <v>838.12417899280547</v>
      </c>
      <c r="O535" s="139">
        <v>506.3183596471647</v>
      </c>
      <c r="P535" s="140" t="s">
        <v>42</v>
      </c>
      <c r="Q535" s="141"/>
    </row>
    <row r="536" spans="2:17" s="142" customFormat="1" ht="32.1">
      <c r="B536" s="134"/>
      <c r="C536" s="135" t="s">
        <v>36</v>
      </c>
      <c r="D536" s="136">
        <v>244019047</v>
      </c>
      <c r="E536" s="136" t="str">
        <f t="shared" si="40"/>
        <v>4</v>
      </c>
      <c r="F536" s="136" t="str">
        <f t="shared" si="41"/>
        <v>4</v>
      </c>
      <c r="G536" s="136" t="str">
        <f t="shared" si="42"/>
        <v>019</v>
      </c>
      <c r="H536" s="136" t="str">
        <f t="shared" si="43"/>
        <v>047</v>
      </c>
      <c r="I536" s="136" t="s">
        <v>37</v>
      </c>
      <c r="J536" s="136" t="s">
        <v>38</v>
      </c>
      <c r="K536" s="136">
        <v>30</v>
      </c>
      <c r="L536" s="137" t="s">
        <v>38</v>
      </c>
      <c r="M536" s="138">
        <v>0.48182000000000003</v>
      </c>
      <c r="N536" s="139">
        <f t="shared" si="44"/>
        <v>1140.9156551228214</v>
      </c>
      <c r="O536" s="139">
        <v>549.71598095127786</v>
      </c>
      <c r="P536" s="140" t="s">
        <v>42</v>
      </c>
      <c r="Q536" s="141"/>
    </row>
    <row r="537" spans="2:17" s="142" customFormat="1" ht="32.1">
      <c r="B537" s="134"/>
      <c r="C537" s="135" t="s">
        <v>36</v>
      </c>
      <c r="D537" s="136">
        <v>244019046</v>
      </c>
      <c r="E537" s="136" t="str">
        <f t="shared" si="40"/>
        <v>4</v>
      </c>
      <c r="F537" s="136" t="str">
        <f t="shared" si="41"/>
        <v>4</v>
      </c>
      <c r="G537" s="136" t="str">
        <f t="shared" si="42"/>
        <v>019</v>
      </c>
      <c r="H537" s="136" t="str">
        <f t="shared" si="43"/>
        <v>046</v>
      </c>
      <c r="I537" s="136" t="s">
        <v>37</v>
      </c>
      <c r="J537" s="136" t="s">
        <v>38</v>
      </c>
      <c r="K537" s="136">
        <v>30</v>
      </c>
      <c r="L537" s="137" t="s">
        <v>38</v>
      </c>
      <c r="M537" s="138">
        <v>0.50086900000000001</v>
      </c>
      <c r="N537" s="139">
        <f t="shared" si="44"/>
        <v>1159.3340076205104</v>
      </c>
      <c r="O537" s="139">
        <v>580.6744650628774</v>
      </c>
      <c r="P537" s="140" t="s">
        <v>42</v>
      </c>
      <c r="Q537" s="141"/>
    </row>
    <row r="538" spans="2:17" s="142" customFormat="1" ht="32.1">
      <c r="B538" s="134"/>
      <c r="C538" s="135" t="s">
        <v>36</v>
      </c>
      <c r="D538" s="136">
        <v>244012006</v>
      </c>
      <c r="E538" s="136" t="str">
        <f t="shared" si="40"/>
        <v>4</v>
      </c>
      <c r="F538" s="136" t="str">
        <f t="shared" si="41"/>
        <v>4</v>
      </c>
      <c r="G538" s="136" t="str">
        <f t="shared" si="42"/>
        <v>012</v>
      </c>
      <c r="H538" s="136" t="str">
        <f t="shared" si="43"/>
        <v>006</v>
      </c>
      <c r="I538" s="136" t="s">
        <v>37</v>
      </c>
      <c r="J538" s="136" t="s">
        <v>38</v>
      </c>
      <c r="K538" s="136">
        <v>30</v>
      </c>
      <c r="L538" s="137" t="s">
        <v>38</v>
      </c>
      <c r="M538" s="138">
        <v>0.644119</v>
      </c>
      <c r="N538" s="139">
        <f t="shared" si="44"/>
        <v>988.19255196229756</v>
      </c>
      <c r="O538" s="139">
        <v>636.51359837740313</v>
      </c>
      <c r="P538" s="140" t="s">
        <v>42</v>
      </c>
      <c r="Q538" s="141"/>
    </row>
    <row r="539" spans="2:17" s="142" customFormat="1" ht="32.1">
      <c r="B539" s="134"/>
      <c r="C539" s="135" t="s">
        <v>36</v>
      </c>
      <c r="D539" s="136">
        <v>244019039</v>
      </c>
      <c r="E539" s="136" t="str">
        <f t="shared" si="40"/>
        <v>4</v>
      </c>
      <c r="F539" s="136" t="str">
        <f t="shared" si="41"/>
        <v>4</v>
      </c>
      <c r="G539" s="136" t="str">
        <f t="shared" si="42"/>
        <v>019</v>
      </c>
      <c r="H539" s="136" t="str">
        <f t="shared" si="43"/>
        <v>039</v>
      </c>
      <c r="I539" s="136" t="s">
        <v>37</v>
      </c>
      <c r="J539" s="136" t="s">
        <v>38</v>
      </c>
      <c r="K539" s="136">
        <v>30</v>
      </c>
      <c r="L539" s="137" t="s">
        <v>38</v>
      </c>
      <c r="M539" s="138">
        <v>0.47209499999999999</v>
      </c>
      <c r="N539" s="139">
        <f t="shared" si="44"/>
        <v>1350.252337738825</v>
      </c>
      <c r="O539" s="139">
        <v>637.44737738481058</v>
      </c>
      <c r="P539" s="140" t="s">
        <v>42</v>
      </c>
      <c r="Q539" s="141"/>
    </row>
    <row r="540" spans="2:17" s="142" customFormat="1" ht="32.1">
      <c r="B540" s="134"/>
      <c r="C540" s="135" t="s">
        <v>36</v>
      </c>
      <c r="D540" s="136">
        <v>244012060</v>
      </c>
      <c r="E540" s="136" t="str">
        <f t="shared" si="40"/>
        <v>4</v>
      </c>
      <c r="F540" s="136" t="str">
        <f t="shared" si="41"/>
        <v>4</v>
      </c>
      <c r="G540" s="136" t="str">
        <f t="shared" si="42"/>
        <v>012</v>
      </c>
      <c r="H540" s="136" t="str">
        <f t="shared" si="43"/>
        <v>060</v>
      </c>
      <c r="I540" s="136" t="s">
        <v>37</v>
      </c>
      <c r="J540" s="136" t="s">
        <v>38</v>
      </c>
      <c r="K540" s="136">
        <v>30</v>
      </c>
      <c r="L540" s="137" t="s">
        <v>38</v>
      </c>
      <c r="M540" s="138">
        <v>0.231932</v>
      </c>
      <c r="N540" s="139">
        <f t="shared" si="44"/>
        <v>2758.2722742198889</v>
      </c>
      <c r="O540" s="139">
        <v>639.7316051043673</v>
      </c>
      <c r="P540" s="140" t="s">
        <v>42</v>
      </c>
      <c r="Q540" s="141"/>
    </row>
    <row r="541" spans="2:17" s="142" customFormat="1" ht="32.1">
      <c r="B541" s="134"/>
      <c r="C541" s="135" t="s">
        <v>36</v>
      </c>
      <c r="D541" s="136">
        <v>244019096</v>
      </c>
      <c r="E541" s="136" t="str">
        <f t="shared" si="40"/>
        <v>4</v>
      </c>
      <c r="F541" s="136" t="str">
        <f t="shared" si="41"/>
        <v>4</v>
      </c>
      <c r="G541" s="136" t="str">
        <f t="shared" si="42"/>
        <v>019</v>
      </c>
      <c r="H541" s="136" t="str">
        <f t="shared" si="43"/>
        <v>096</v>
      </c>
      <c r="I541" s="136" t="s">
        <v>37</v>
      </c>
      <c r="J541" s="136" t="s">
        <v>38</v>
      </c>
      <c r="K541" s="136">
        <v>30</v>
      </c>
      <c r="L541" s="137" t="s">
        <v>38</v>
      </c>
      <c r="M541" s="138">
        <v>0.70985799999999999</v>
      </c>
      <c r="N541" s="139">
        <f t="shared" si="44"/>
        <v>939.53456291816735</v>
      </c>
      <c r="O541" s="139">
        <v>666.93612576396447</v>
      </c>
      <c r="P541" s="140" t="s">
        <v>42</v>
      </c>
      <c r="Q541" s="141"/>
    </row>
    <row r="542" spans="2:17" s="142" customFormat="1" ht="32.1">
      <c r="B542" s="134"/>
      <c r="C542" s="135" t="s">
        <v>36</v>
      </c>
      <c r="D542" s="136">
        <v>244019043</v>
      </c>
      <c r="E542" s="136" t="str">
        <f t="shared" si="40"/>
        <v>4</v>
      </c>
      <c r="F542" s="136" t="str">
        <f t="shared" si="41"/>
        <v>4</v>
      </c>
      <c r="G542" s="136" t="str">
        <f t="shared" si="42"/>
        <v>019</v>
      </c>
      <c r="H542" s="136" t="str">
        <f t="shared" si="43"/>
        <v>043</v>
      </c>
      <c r="I542" s="136" t="s">
        <v>37</v>
      </c>
      <c r="J542" s="136" t="s">
        <v>38</v>
      </c>
      <c r="K542" s="136">
        <v>30</v>
      </c>
      <c r="L542" s="137" t="s">
        <v>38</v>
      </c>
      <c r="M542" s="138">
        <v>0.30916300000000002</v>
      </c>
      <c r="N542" s="139">
        <f t="shared" si="44"/>
        <v>2287.7926299573428</v>
      </c>
      <c r="O542" s="139">
        <v>707.30083285550199</v>
      </c>
      <c r="P542" s="140" t="s">
        <v>42</v>
      </c>
      <c r="Q542" s="141"/>
    </row>
    <row r="543" spans="2:17" s="142" customFormat="1" ht="32.1">
      <c r="B543" s="134"/>
      <c r="C543" s="135" t="s">
        <v>36</v>
      </c>
      <c r="D543" s="136">
        <v>244019129</v>
      </c>
      <c r="E543" s="136" t="str">
        <f t="shared" si="40"/>
        <v>4</v>
      </c>
      <c r="F543" s="136" t="str">
        <f t="shared" si="41"/>
        <v>4</v>
      </c>
      <c r="G543" s="136" t="str">
        <f t="shared" si="42"/>
        <v>019</v>
      </c>
      <c r="H543" s="136" t="str">
        <f t="shared" si="43"/>
        <v>129</v>
      </c>
      <c r="I543" s="136" t="s">
        <v>37</v>
      </c>
      <c r="J543" s="136" t="s">
        <v>38</v>
      </c>
      <c r="K543" s="136">
        <v>30</v>
      </c>
      <c r="L543" s="137" t="s">
        <v>38</v>
      </c>
      <c r="M543" s="138">
        <v>0.28756399999999999</v>
      </c>
      <c r="N543" s="139">
        <f t="shared" si="44"/>
        <v>2513.7225589477193</v>
      </c>
      <c r="O543" s="139">
        <v>722.85611394124192</v>
      </c>
      <c r="P543" s="140" t="s">
        <v>42</v>
      </c>
      <c r="Q543" s="141"/>
    </row>
    <row r="544" spans="2:17" s="142" customFormat="1" ht="32.1">
      <c r="B544" s="134"/>
      <c r="C544" s="135" t="s">
        <v>36</v>
      </c>
      <c r="D544" s="136">
        <v>244019098</v>
      </c>
      <c r="E544" s="136" t="str">
        <f t="shared" si="40"/>
        <v>4</v>
      </c>
      <c r="F544" s="136" t="str">
        <f t="shared" si="41"/>
        <v>4</v>
      </c>
      <c r="G544" s="136" t="str">
        <f t="shared" si="42"/>
        <v>019</v>
      </c>
      <c r="H544" s="136" t="str">
        <f t="shared" si="43"/>
        <v>098</v>
      </c>
      <c r="I544" s="136" t="s">
        <v>37</v>
      </c>
      <c r="J544" s="136" t="s">
        <v>38</v>
      </c>
      <c r="K544" s="136">
        <v>30</v>
      </c>
      <c r="L544" s="137" t="s">
        <v>38</v>
      </c>
      <c r="M544" s="138">
        <v>0.65838099999999999</v>
      </c>
      <c r="N544" s="139">
        <f t="shared" si="44"/>
        <v>1280.2811903903382</v>
      </c>
      <c r="O544" s="139">
        <v>842.91281041038133</v>
      </c>
      <c r="P544" s="140" t="s">
        <v>42</v>
      </c>
      <c r="Q544" s="141"/>
    </row>
    <row r="545" spans="2:17" s="142" customFormat="1" ht="32.1">
      <c r="B545" s="134"/>
      <c r="C545" s="135" t="s">
        <v>36</v>
      </c>
      <c r="D545" s="136">
        <v>244019065</v>
      </c>
      <c r="E545" s="136" t="str">
        <f t="shared" si="40"/>
        <v>4</v>
      </c>
      <c r="F545" s="136" t="str">
        <f t="shared" si="41"/>
        <v>4</v>
      </c>
      <c r="G545" s="136" t="str">
        <f t="shared" si="42"/>
        <v>019</v>
      </c>
      <c r="H545" s="136" t="str">
        <f t="shared" si="43"/>
        <v>065</v>
      </c>
      <c r="I545" s="136" t="s">
        <v>37</v>
      </c>
      <c r="J545" s="136" t="s">
        <v>38</v>
      </c>
      <c r="K545" s="136">
        <v>30</v>
      </c>
      <c r="L545" s="137" t="s">
        <v>38</v>
      </c>
      <c r="M545" s="138">
        <v>0.47639199999999998</v>
      </c>
      <c r="N545" s="139">
        <f t="shared" si="44"/>
        <v>2135.8459566020661</v>
      </c>
      <c r="O545" s="139">
        <v>1017.4999269575713</v>
      </c>
      <c r="P545" s="140" t="s">
        <v>42</v>
      </c>
      <c r="Q545" s="141"/>
    </row>
    <row r="546" spans="2:17" s="142" customFormat="1" ht="32.1">
      <c r="B546" s="134"/>
      <c r="C546" s="135" t="s">
        <v>36</v>
      </c>
      <c r="D546" s="136">
        <v>244019028</v>
      </c>
      <c r="E546" s="136" t="str">
        <f t="shared" si="40"/>
        <v>4</v>
      </c>
      <c r="F546" s="136" t="str">
        <f t="shared" si="41"/>
        <v>4</v>
      </c>
      <c r="G546" s="136" t="str">
        <f t="shared" si="42"/>
        <v>019</v>
      </c>
      <c r="H546" s="136" t="str">
        <f t="shared" si="43"/>
        <v>028</v>
      </c>
      <c r="I546" s="136" t="s">
        <v>37</v>
      </c>
      <c r="J546" s="136" t="s">
        <v>38</v>
      </c>
      <c r="K546" s="136">
        <v>30</v>
      </c>
      <c r="L546" s="137" t="s">
        <v>38</v>
      </c>
      <c r="M546" s="138">
        <v>0.48006199999999999</v>
      </c>
      <c r="N546" s="139">
        <f t="shared" si="44"/>
        <v>2173.5934682707148</v>
      </c>
      <c r="O546" s="139">
        <v>1043.4596275649758</v>
      </c>
      <c r="P546" s="140" t="s">
        <v>42</v>
      </c>
      <c r="Q546" s="141"/>
    </row>
    <row r="547" spans="2:17" s="142" customFormat="1" ht="32.1">
      <c r="B547" s="134"/>
      <c r="C547" s="135" t="s">
        <v>36</v>
      </c>
      <c r="D547" s="136">
        <v>244012061</v>
      </c>
      <c r="E547" s="136" t="str">
        <f t="shared" si="40"/>
        <v>4</v>
      </c>
      <c r="F547" s="136" t="str">
        <f t="shared" si="41"/>
        <v>4</v>
      </c>
      <c r="G547" s="136" t="str">
        <f t="shared" si="42"/>
        <v>012</v>
      </c>
      <c r="H547" s="136" t="str">
        <f t="shared" si="43"/>
        <v>061</v>
      </c>
      <c r="I547" s="136" t="s">
        <v>37</v>
      </c>
      <c r="J547" s="136" t="s">
        <v>38</v>
      </c>
      <c r="K547" s="136">
        <v>30</v>
      </c>
      <c r="L547" s="137" t="s">
        <v>38</v>
      </c>
      <c r="M547" s="138">
        <v>0.23127200000000001</v>
      </c>
      <c r="N547" s="139">
        <f t="shared" si="44"/>
        <v>4659.4480369106923</v>
      </c>
      <c r="O547" s="139">
        <v>1077.5998663924097</v>
      </c>
      <c r="P547" s="140" t="s">
        <v>42</v>
      </c>
      <c r="Q547" s="141"/>
    </row>
    <row r="548" spans="2:17" s="142" customFormat="1" ht="32.1">
      <c r="B548" s="134"/>
      <c r="C548" s="135" t="s">
        <v>36</v>
      </c>
      <c r="D548" s="136">
        <v>244019094</v>
      </c>
      <c r="E548" s="136" t="str">
        <f t="shared" si="40"/>
        <v>4</v>
      </c>
      <c r="F548" s="136" t="str">
        <f t="shared" si="41"/>
        <v>4</v>
      </c>
      <c r="G548" s="136" t="str">
        <f t="shared" si="42"/>
        <v>019</v>
      </c>
      <c r="H548" s="136" t="str">
        <f t="shared" si="43"/>
        <v>094</v>
      </c>
      <c r="I548" s="136" t="s">
        <v>37</v>
      </c>
      <c r="J548" s="136" t="s">
        <v>38</v>
      </c>
      <c r="K548" s="136">
        <v>30</v>
      </c>
      <c r="L548" s="137" t="s">
        <v>38</v>
      </c>
      <c r="M548" s="138">
        <v>0.56074100000000004</v>
      </c>
      <c r="N548" s="139">
        <f t="shared" si="44"/>
        <v>1954.0511891871081</v>
      </c>
      <c r="O548" s="139">
        <v>1095.7166178759683</v>
      </c>
      <c r="P548" s="140" t="s">
        <v>42</v>
      </c>
      <c r="Q548" s="141"/>
    </row>
    <row r="549" spans="2:17" s="142" customFormat="1" ht="32.1">
      <c r="B549" s="134"/>
      <c r="C549" s="135" t="s">
        <v>36</v>
      </c>
      <c r="D549" s="136">
        <v>244019013</v>
      </c>
      <c r="E549" s="136" t="str">
        <f t="shared" si="40"/>
        <v>4</v>
      </c>
      <c r="F549" s="136" t="str">
        <f t="shared" si="41"/>
        <v>4</v>
      </c>
      <c r="G549" s="136" t="str">
        <f t="shared" si="42"/>
        <v>019</v>
      </c>
      <c r="H549" s="136" t="str">
        <f t="shared" si="43"/>
        <v>013</v>
      </c>
      <c r="I549" s="136" t="s">
        <v>37</v>
      </c>
      <c r="J549" s="136" t="s">
        <v>38</v>
      </c>
      <c r="K549" s="136">
        <v>30</v>
      </c>
      <c r="L549" s="137" t="s">
        <v>38</v>
      </c>
      <c r="M549" s="138">
        <v>0.94014600000000004</v>
      </c>
      <c r="N549" s="139">
        <f t="shared" si="44"/>
        <v>833.35869613424484</v>
      </c>
      <c r="O549" s="139">
        <v>783.47884473582576</v>
      </c>
      <c r="P549" s="140" t="s">
        <v>42</v>
      </c>
      <c r="Q549" s="141"/>
    </row>
    <row r="550" spans="2:17" s="142" customFormat="1" ht="32.1">
      <c r="B550" s="134"/>
      <c r="C550" s="135" t="s">
        <v>36</v>
      </c>
      <c r="D550" s="136">
        <v>244019055</v>
      </c>
      <c r="E550" s="136" t="str">
        <f t="shared" si="40"/>
        <v>4</v>
      </c>
      <c r="F550" s="136" t="str">
        <f t="shared" si="41"/>
        <v>4</v>
      </c>
      <c r="G550" s="136" t="str">
        <f t="shared" si="42"/>
        <v>019</v>
      </c>
      <c r="H550" s="136" t="str">
        <f t="shared" si="43"/>
        <v>055</v>
      </c>
      <c r="I550" s="136" t="s">
        <v>37</v>
      </c>
      <c r="J550" s="136" t="s">
        <v>38</v>
      </c>
      <c r="K550" s="136">
        <v>30</v>
      </c>
      <c r="L550" s="137" t="s">
        <v>38</v>
      </c>
      <c r="M550" s="138">
        <v>0.55069800000000002</v>
      </c>
      <c r="N550" s="139">
        <f t="shared" si="44"/>
        <v>1630.5520843669337</v>
      </c>
      <c r="O550" s="139">
        <v>897.94177175670166</v>
      </c>
      <c r="P550" s="140" t="s">
        <v>42</v>
      </c>
      <c r="Q550" s="141"/>
    </row>
    <row r="551" spans="2:17" s="142" customFormat="1" ht="32.1">
      <c r="B551" s="134"/>
      <c r="C551" s="135" t="s">
        <v>36</v>
      </c>
      <c r="D551" s="136">
        <v>244019091</v>
      </c>
      <c r="E551" s="136" t="str">
        <f t="shared" si="40"/>
        <v>4</v>
      </c>
      <c r="F551" s="136" t="str">
        <f t="shared" si="41"/>
        <v>4</v>
      </c>
      <c r="G551" s="136" t="str">
        <f t="shared" si="42"/>
        <v>019</v>
      </c>
      <c r="H551" s="136" t="str">
        <f t="shared" si="43"/>
        <v>091</v>
      </c>
      <c r="I551" s="136" t="s">
        <v>37</v>
      </c>
      <c r="J551" s="136" t="s">
        <v>38</v>
      </c>
      <c r="K551" s="136">
        <v>30</v>
      </c>
      <c r="L551" s="137" t="s">
        <v>38</v>
      </c>
      <c r="M551" s="138">
        <v>0.69754700000000003</v>
      </c>
      <c r="N551" s="139">
        <f t="shared" si="44"/>
        <v>1340.0658221720435</v>
      </c>
      <c r="O551" s="139">
        <v>934.75889405864245</v>
      </c>
      <c r="P551" s="140" t="s">
        <v>42</v>
      </c>
      <c r="Q551" s="141"/>
    </row>
    <row r="552" spans="2:17" s="142" customFormat="1" ht="32.1">
      <c r="B552" s="134"/>
      <c r="C552" s="135" t="s">
        <v>36</v>
      </c>
      <c r="D552" s="136">
        <v>244012055</v>
      </c>
      <c r="E552" s="136" t="str">
        <f t="shared" si="40"/>
        <v>4</v>
      </c>
      <c r="F552" s="136" t="str">
        <f t="shared" si="41"/>
        <v>4</v>
      </c>
      <c r="G552" s="136" t="str">
        <f t="shared" si="42"/>
        <v>012</v>
      </c>
      <c r="H552" s="136" t="str">
        <f t="shared" si="43"/>
        <v>055</v>
      </c>
      <c r="I552" s="136" t="s">
        <v>37</v>
      </c>
      <c r="J552" s="136" t="s">
        <v>38</v>
      </c>
      <c r="K552" s="136">
        <v>30</v>
      </c>
      <c r="L552" s="137" t="s">
        <v>38</v>
      </c>
      <c r="M552" s="138">
        <v>0.25548399999999999</v>
      </c>
      <c r="N552" s="139">
        <f t="shared" si="44"/>
        <v>3837.8672007575933</v>
      </c>
      <c r="O552" s="139">
        <v>980.5136639183529</v>
      </c>
      <c r="P552" s="140" t="s">
        <v>42</v>
      </c>
      <c r="Q552" s="141"/>
    </row>
    <row r="553" spans="2:17" s="142" customFormat="1" ht="32.1">
      <c r="B553" s="134"/>
      <c r="C553" s="135" t="s">
        <v>36</v>
      </c>
      <c r="D553" s="136">
        <v>244019102</v>
      </c>
      <c r="E553" s="136" t="str">
        <f t="shared" si="40"/>
        <v>4</v>
      </c>
      <c r="F553" s="136" t="str">
        <f t="shared" si="41"/>
        <v>4</v>
      </c>
      <c r="G553" s="136" t="str">
        <f t="shared" si="42"/>
        <v>019</v>
      </c>
      <c r="H553" s="136" t="str">
        <f t="shared" si="43"/>
        <v>102</v>
      </c>
      <c r="I553" s="136" t="s">
        <v>37</v>
      </c>
      <c r="J553" s="136" t="s">
        <v>38</v>
      </c>
      <c r="K553" s="136">
        <v>30</v>
      </c>
      <c r="L553" s="137" t="s">
        <v>38</v>
      </c>
      <c r="M553" s="138">
        <v>0.60378799999999999</v>
      </c>
      <c r="N553" s="139">
        <f t="shared" si="44"/>
        <v>1660.00979605268</v>
      </c>
      <c r="O553" s="139">
        <v>1002.2939947390556</v>
      </c>
      <c r="P553" s="140" t="s">
        <v>42</v>
      </c>
      <c r="Q553" s="141"/>
    </row>
    <row r="554" spans="2:17" s="142" customFormat="1" ht="32.1">
      <c r="B554" s="134"/>
      <c r="C554" s="135" t="s">
        <v>36</v>
      </c>
      <c r="D554" s="136">
        <v>244017033</v>
      </c>
      <c r="E554" s="136" t="str">
        <f t="shared" si="40"/>
        <v>4</v>
      </c>
      <c r="F554" s="136" t="str">
        <f t="shared" si="41"/>
        <v>4</v>
      </c>
      <c r="G554" s="136" t="str">
        <f t="shared" si="42"/>
        <v>017</v>
      </c>
      <c r="H554" s="136" t="str">
        <f t="shared" si="43"/>
        <v>033</v>
      </c>
      <c r="I554" s="136" t="s">
        <v>37</v>
      </c>
      <c r="J554" s="136" t="s">
        <v>38</v>
      </c>
      <c r="K554" s="136">
        <v>30</v>
      </c>
      <c r="L554" s="137" t="s">
        <v>38</v>
      </c>
      <c r="M554" s="138">
        <v>0.233347</v>
      </c>
      <c r="N554" s="139">
        <f t="shared" si="44"/>
        <v>4360.9817028235639</v>
      </c>
      <c r="O554" s="139">
        <v>1017.6219974087701</v>
      </c>
      <c r="P554" s="140" t="s">
        <v>42</v>
      </c>
      <c r="Q554" s="141"/>
    </row>
    <row r="555" spans="2:17" s="142" customFormat="1" ht="32.1">
      <c r="B555" s="134"/>
      <c r="C555" s="135" t="s">
        <v>36</v>
      </c>
      <c r="D555" s="136">
        <v>244011072</v>
      </c>
      <c r="E555" s="136" t="str">
        <f t="shared" si="40"/>
        <v>4</v>
      </c>
      <c r="F555" s="136" t="str">
        <f t="shared" si="41"/>
        <v>4</v>
      </c>
      <c r="G555" s="136" t="str">
        <f t="shared" si="42"/>
        <v>011</v>
      </c>
      <c r="H555" s="136" t="str">
        <f t="shared" si="43"/>
        <v>072</v>
      </c>
      <c r="I555" s="136" t="s">
        <v>37</v>
      </c>
      <c r="J555" s="136" t="s">
        <v>38</v>
      </c>
      <c r="K555" s="136">
        <v>30</v>
      </c>
      <c r="L555" s="137" t="s">
        <v>38</v>
      </c>
      <c r="M555" s="138">
        <v>0.25636100000000001</v>
      </c>
      <c r="N555" s="139">
        <f t="shared" si="44"/>
        <v>5381.3556251107366</v>
      </c>
      <c r="O555" s="139">
        <v>1379.5697094090135</v>
      </c>
      <c r="P555" s="140" t="s">
        <v>42</v>
      </c>
      <c r="Q555" s="141"/>
    </row>
    <row r="556" spans="2:17" s="142" customFormat="1" ht="32.1">
      <c r="B556" s="134"/>
      <c r="C556" s="135" t="s">
        <v>36</v>
      </c>
      <c r="D556" s="136">
        <v>244012071</v>
      </c>
      <c r="E556" s="136" t="str">
        <f t="shared" si="40"/>
        <v>4</v>
      </c>
      <c r="F556" s="136" t="str">
        <f t="shared" si="41"/>
        <v>4</v>
      </c>
      <c r="G556" s="136" t="str">
        <f t="shared" si="42"/>
        <v>012</v>
      </c>
      <c r="H556" s="136" t="str">
        <f t="shared" si="43"/>
        <v>071</v>
      </c>
      <c r="I556" s="136" t="s">
        <v>37</v>
      </c>
      <c r="J556" s="136" t="s">
        <v>38</v>
      </c>
      <c r="K556" s="136">
        <v>30</v>
      </c>
      <c r="L556" s="137" t="s">
        <v>38</v>
      </c>
      <c r="M556" s="138">
        <v>0.315305</v>
      </c>
      <c r="N556" s="139">
        <f t="shared" si="44"/>
        <v>3622.9022357988911</v>
      </c>
      <c r="O556" s="139">
        <v>1142.3191894585693</v>
      </c>
      <c r="P556" s="140" t="s">
        <v>42</v>
      </c>
      <c r="Q556" s="141"/>
    </row>
    <row r="557" spans="2:17" s="142" customFormat="1" ht="32.1">
      <c r="B557" s="134"/>
      <c r="C557" s="135" t="s">
        <v>36</v>
      </c>
      <c r="D557" s="136">
        <v>244018024</v>
      </c>
      <c r="E557" s="136" t="str">
        <f t="shared" si="40"/>
        <v>4</v>
      </c>
      <c r="F557" s="136" t="str">
        <f t="shared" si="41"/>
        <v>4</v>
      </c>
      <c r="G557" s="136" t="str">
        <f t="shared" si="42"/>
        <v>018</v>
      </c>
      <c r="H557" s="136" t="str">
        <f t="shared" si="43"/>
        <v>024</v>
      </c>
      <c r="I557" s="136" t="s">
        <v>37</v>
      </c>
      <c r="J557" s="136" t="s">
        <v>38</v>
      </c>
      <c r="K557" s="136">
        <v>30</v>
      </c>
      <c r="L557" s="137" t="s">
        <v>38</v>
      </c>
      <c r="M557" s="138">
        <v>0.43145499999999998</v>
      </c>
      <c r="N557" s="139">
        <f t="shared" si="44"/>
        <v>3017.8391109498089</v>
      </c>
      <c r="O557" s="139">
        <v>1302.0617736148497</v>
      </c>
      <c r="P557" s="140" t="s">
        <v>42</v>
      </c>
      <c r="Q557" s="141"/>
    </row>
    <row r="558" spans="2:17" s="142" customFormat="1" ht="32.1">
      <c r="B558" s="134"/>
      <c r="C558" s="135" t="s">
        <v>36</v>
      </c>
      <c r="D558" s="136">
        <v>244018033</v>
      </c>
      <c r="E558" s="136" t="str">
        <f t="shared" si="40"/>
        <v>4</v>
      </c>
      <c r="F558" s="136" t="str">
        <f t="shared" si="41"/>
        <v>4</v>
      </c>
      <c r="G558" s="136" t="str">
        <f t="shared" si="42"/>
        <v>018</v>
      </c>
      <c r="H558" s="136" t="str">
        <f t="shared" si="43"/>
        <v>033</v>
      </c>
      <c r="I558" s="136" t="s">
        <v>37</v>
      </c>
      <c r="J558" s="136" t="s">
        <v>38</v>
      </c>
      <c r="K558" s="136">
        <v>30</v>
      </c>
      <c r="L558" s="137" t="s">
        <v>38</v>
      </c>
      <c r="M558" s="138">
        <v>0.41414400000000001</v>
      </c>
      <c r="N558" s="139">
        <f t="shared" si="44"/>
        <v>2616.4901640398557</v>
      </c>
      <c r="O558" s="139">
        <v>1083.603702496122</v>
      </c>
      <c r="P558" s="140" t="s">
        <v>42</v>
      </c>
      <c r="Q558" s="141"/>
    </row>
    <row r="559" spans="2:17" s="142" customFormat="1" ht="32.1">
      <c r="B559" s="134"/>
      <c r="C559" s="135" t="s">
        <v>36</v>
      </c>
      <c r="D559" s="136">
        <v>244012036</v>
      </c>
      <c r="E559" s="136" t="str">
        <f t="shared" si="40"/>
        <v>4</v>
      </c>
      <c r="F559" s="136" t="str">
        <f t="shared" si="41"/>
        <v>4</v>
      </c>
      <c r="G559" s="136" t="str">
        <f t="shared" si="42"/>
        <v>012</v>
      </c>
      <c r="H559" s="136" t="str">
        <f t="shared" si="43"/>
        <v>036</v>
      </c>
      <c r="I559" s="136" t="s">
        <v>37</v>
      </c>
      <c r="J559" s="136" t="s">
        <v>38</v>
      </c>
      <c r="K559" s="136">
        <v>30</v>
      </c>
      <c r="L559" s="137" t="s">
        <v>38</v>
      </c>
      <c r="M559" s="138">
        <v>0.33292500000000003</v>
      </c>
      <c r="N559" s="139">
        <f t="shared" si="44"/>
        <v>3303.7208367508129</v>
      </c>
      <c r="O559" s="139">
        <v>1099.8912595752645</v>
      </c>
      <c r="P559" s="140" t="s">
        <v>42</v>
      </c>
      <c r="Q559" s="141"/>
    </row>
    <row r="560" spans="2:17" s="142" customFormat="1" ht="32.1">
      <c r="B560" s="134"/>
      <c r="C560" s="135" t="s">
        <v>36</v>
      </c>
      <c r="D560" s="136">
        <v>244019114</v>
      </c>
      <c r="E560" s="136" t="str">
        <f t="shared" si="40"/>
        <v>4</v>
      </c>
      <c r="F560" s="136" t="str">
        <f t="shared" si="41"/>
        <v>4</v>
      </c>
      <c r="G560" s="136" t="str">
        <f t="shared" si="42"/>
        <v>019</v>
      </c>
      <c r="H560" s="136" t="str">
        <f t="shared" si="43"/>
        <v>114</v>
      </c>
      <c r="I560" s="136" t="s">
        <v>37</v>
      </c>
      <c r="J560" s="136" t="s">
        <v>38</v>
      </c>
      <c r="K560" s="136">
        <v>30</v>
      </c>
      <c r="L560" s="137" t="s">
        <v>38</v>
      </c>
      <c r="M560" s="138">
        <v>0.93885399999999997</v>
      </c>
      <c r="N560" s="139">
        <f t="shared" si="44"/>
        <v>1287.2108763481235</v>
      </c>
      <c r="O560" s="139">
        <v>1208.5030801029411</v>
      </c>
      <c r="P560" s="140" t="s">
        <v>42</v>
      </c>
      <c r="Q560" s="141"/>
    </row>
    <row r="561" spans="2:17" s="142" customFormat="1" ht="32.1">
      <c r="B561" s="134"/>
      <c r="C561" s="135" t="s">
        <v>36</v>
      </c>
      <c r="D561" s="136">
        <v>244019113</v>
      </c>
      <c r="E561" s="136" t="str">
        <f t="shared" si="40"/>
        <v>4</v>
      </c>
      <c r="F561" s="136" t="str">
        <f t="shared" si="41"/>
        <v>4</v>
      </c>
      <c r="G561" s="136" t="str">
        <f t="shared" si="42"/>
        <v>019</v>
      </c>
      <c r="H561" s="136" t="str">
        <f t="shared" si="43"/>
        <v>113</v>
      </c>
      <c r="I561" s="136" t="s">
        <v>37</v>
      </c>
      <c r="J561" s="136" t="s">
        <v>38</v>
      </c>
      <c r="K561" s="136">
        <v>30</v>
      </c>
      <c r="L561" s="137" t="s">
        <v>38</v>
      </c>
      <c r="M561" s="138">
        <v>1.7260869999999999</v>
      </c>
      <c r="N561" s="139">
        <f t="shared" si="44"/>
        <v>801.54595496104787</v>
      </c>
      <c r="O561" s="139">
        <v>1383.5380527608502</v>
      </c>
      <c r="P561" s="140" t="s">
        <v>42</v>
      </c>
      <c r="Q561" s="141"/>
    </row>
    <row r="562" spans="2:17" s="142" customFormat="1" ht="32.1">
      <c r="B562" s="134"/>
      <c r="C562" s="135" t="s">
        <v>36</v>
      </c>
      <c r="D562" s="136">
        <v>244019004</v>
      </c>
      <c r="E562" s="136" t="str">
        <f t="shared" si="40"/>
        <v>4</v>
      </c>
      <c r="F562" s="136" t="str">
        <f t="shared" si="41"/>
        <v>4</v>
      </c>
      <c r="G562" s="136" t="str">
        <f t="shared" si="42"/>
        <v>019</v>
      </c>
      <c r="H562" s="136" t="str">
        <f t="shared" si="43"/>
        <v>004</v>
      </c>
      <c r="I562" s="136" t="s">
        <v>37</v>
      </c>
      <c r="J562" s="136" t="s">
        <v>38</v>
      </c>
      <c r="K562" s="136">
        <v>30</v>
      </c>
      <c r="L562" s="137" t="s">
        <v>38</v>
      </c>
      <c r="M562" s="138">
        <v>0.91580799999999996</v>
      </c>
      <c r="N562" s="139">
        <f t="shared" si="44"/>
        <v>1516.2127573684047</v>
      </c>
      <c r="O562" s="139">
        <v>1388.559772900044</v>
      </c>
      <c r="P562" s="140" t="s">
        <v>42</v>
      </c>
      <c r="Q562" s="141"/>
    </row>
    <row r="563" spans="2:17" s="142" customFormat="1" ht="32.1">
      <c r="B563" s="134"/>
      <c r="C563" s="135" t="s">
        <v>36</v>
      </c>
      <c r="D563" s="136">
        <v>244019001</v>
      </c>
      <c r="E563" s="136" t="str">
        <f t="shared" si="40"/>
        <v>4</v>
      </c>
      <c r="F563" s="136" t="str">
        <f t="shared" si="41"/>
        <v>4</v>
      </c>
      <c r="G563" s="136" t="str">
        <f t="shared" si="42"/>
        <v>019</v>
      </c>
      <c r="H563" s="136" t="str">
        <f t="shared" si="43"/>
        <v>001</v>
      </c>
      <c r="I563" s="136" t="s">
        <v>37</v>
      </c>
      <c r="J563" s="136" t="s">
        <v>38</v>
      </c>
      <c r="K563" s="136">
        <v>30</v>
      </c>
      <c r="L563" s="137" t="s">
        <v>38</v>
      </c>
      <c r="M563" s="138">
        <v>0.99377599999999999</v>
      </c>
      <c r="N563" s="139">
        <f t="shared" si="44"/>
        <v>2060.0986702575847</v>
      </c>
      <c r="O563" s="139">
        <v>2047.2766161339016</v>
      </c>
      <c r="P563" s="140" t="s">
        <v>42</v>
      </c>
      <c r="Q563" s="141"/>
    </row>
    <row r="564" spans="2:17" s="142" customFormat="1" ht="32.1">
      <c r="B564" s="134"/>
      <c r="C564" s="135" t="s">
        <v>36</v>
      </c>
      <c r="D564" s="136">
        <v>244019034</v>
      </c>
      <c r="E564" s="136" t="str">
        <f t="shared" si="40"/>
        <v>4</v>
      </c>
      <c r="F564" s="136" t="str">
        <f t="shared" si="41"/>
        <v>4</v>
      </c>
      <c r="G564" s="136" t="str">
        <f t="shared" si="42"/>
        <v>019</v>
      </c>
      <c r="H564" s="136" t="str">
        <f t="shared" si="43"/>
        <v>034</v>
      </c>
      <c r="I564" s="136" t="s">
        <v>37</v>
      </c>
      <c r="J564" s="136" t="s">
        <v>38</v>
      </c>
      <c r="K564" s="136">
        <v>30</v>
      </c>
      <c r="L564" s="137" t="s">
        <v>38</v>
      </c>
      <c r="M564" s="138">
        <v>0.58862800000000004</v>
      </c>
      <c r="N564" s="139">
        <f t="shared" si="44"/>
        <v>1107.794928944083</v>
      </c>
      <c r="O564" s="139">
        <v>652.0791134344978</v>
      </c>
      <c r="P564" s="140" t="s">
        <v>42</v>
      </c>
      <c r="Q564" s="141"/>
    </row>
    <row r="565" spans="2:17" s="142" customFormat="1" ht="32.1">
      <c r="B565" s="134"/>
      <c r="C565" s="135" t="s">
        <v>36</v>
      </c>
      <c r="D565" s="136">
        <v>244019033</v>
      </c>
      <c r="E565" s="136" t="str">
        <f t="shared" si="40"/>
        <v>4</v>
      </c>
      <c r="F565" s="136" t="str">
        <f t="shared" si="41"/>
        <v>4</v>
      </c>
      <c r="G565" s="136" t="str">
        <f t="shared" si="42"/>
        <v>019</v>
      </c>
      <c r="H565" s="136" t="str">
        <f t="shared" si="43"/>
        <v>033</v>
      </c>
      <c r="I565" s="136" t="s">
        <v>37</v>
      </c>
      <c r="J565" s="136" t="s">
        <v>38</v>
      </c>
      <c r="K565" s="136">
        <v>30</v>
      </c>
      <c r="L565" s="137" t="s">
        <v>38</v>
      </c>
      <c r="M565" s="138">
        <v>0.53500400000000004</v>
      </c>
      <c r="N565" s="139">
        <f t="shared" si="44"/>
        <v>351.52333035304719</v>
      </c>
      <c r="O565" s="139">
        <v>188.06638783220166</v>
      </c>
      <c r="P565" s="140" t="s">
        <v>42</v>
      </c>
      <c r="Q565" s="141"/>
    </row>
    <row r="566" spans="2:17" s="142" customFormat="1" ht="32.1">
      <c r="B566" s="134"/>
      <c r="C566" s="135" t="s">
        <v>36</v>
      </c>
      <c r="D566" s="136">
        <v>244019109</v>
      </c>
      <c r="E566" s="136" t="str">
        <f t="shared" si="40"/>
        <v>4</v>
      </c>
      <c r="F566" s="136" t="str">
        <f t="shared" si="41"/>
        <v>4</v>
      </c>
      <c r="G566" s="136" t="str">
        <f t="shared" si="42"/>
        <v>019</v>
      </c>
      <c r="H566" s="136" t="str">
        <f t="shared" si="43"/>
        <v>109</v>
      </c>
      <c r="I566" s="136" t="s">
        <v>37</v>
      </c>
      <c r="J566" s="136" t="s">
        <v>38</v>
      </c>
      <c r="K566" s="136">
        <v>30</v>
      </c>
      <c r="L566" s="137" t="s">
        <v>38</v>
      </c>
      <c r="M566" s="138">
        <v>0.52216799999999997</v>
      </c>
      <c r="N566" s="139">
        <f t="shared" si="44"/>
        <v>2137.1323099770502</v>
      </c>
      <c r="O566" s="139">
        <v>1115.9421040360962</v>
      </c>
      <c r="P566" s="140" t="s">
        <v>42</v>
      </c>
      <c r="Q566" s="141"/>
    </row>
    <row r="567" spans="2:17" s="142" customFormat="1" ht="32.1">
      <c r="B567" s="134"/>
      <c r="C567" s="135" t="s">
        <v>36</v>
      </c>
      <c r="D567" s="136">
        <v>244019063</v>
      </c>
      <c r="E567" s="136" t="str">
        <f t="shared" si="40"/>
        <v>4</v>
      </c>
      <c r="F567" s="136" t="str">
        <f t="shared" si="41"/>
        <v>4</v>
      </c>
      <c r="G567" s="136" t="str">
        <f t="shared" si="42"/>
        <v>019</v>
      </c>
      <c r="H567" s="136" t="str">
        <f t="shared" si="43"/>
        <v>063</v>
      </c>
      <c r="I567" s="136" t="s">
        <v>37</v>
      </c>
      <c r="J567" s="136" t="s">
        <v>38</v>
      </c>
      <c r="K567" s="136">
        <v>30</v>
      </c>
      <c r="L567" s="137" t="s">
        <v>38</v>
      </c>
      <c r="M567" s="138">
        <v>0.466949</v>
      </c>
      <c r="N567" s="139">
        <f t="shared" si="44"/>
        <v>295.48592686158588</v>
      </c>
      <c r="O567" s="139">
        <v>137.97685806209066</v>
      </c>
      <c r="P567" s="140" t="s">
        <v>42</v>
      </c>
      <c r="Q567" s="141"/>
    </row>
    <row r="568" spans="2:17" s="142" customFormat="1" ht="32.1">
      <c r="B568" s="134"/>
      <c r="C568" s="135" t="s">
        <v>36</v>
      </c>
      <c r="D568" s="136">
        <v>244019008</v>
      </c>
      <c r="E568" s="136" t="str">
        <f t="shared" si="40"/>
        <v>4</v>
      </c>
      <c r="F568" s="136" t="str">
        <f t="shared" si="41"/>
        <v>4</v>
      </c>
      <c r="G568" s="136" t="str">
        <f t="shared" si="42"/>
        <v>019</v>
      </c>
      <c r="H568" s="136" t="str">
        <f t="shared" si="43"/>
        <v>008</v>
      </c>
      <c r="I568" s="136" t="s">
        <v>37</v>
      </c>
      <c r="J568" s="136" t="s">
        <v>38</v>
      </c>
      <c r="K568" s="136">
        <v>30</v>
      </c>
      <c r="L568" s="137" t="s">
        <v>38</v>
      </c>
      <c r="M568" s="138">
        <v>0.91813800000000001</v>
      </c>
      <c r="N568" s="139">
        <f t="shared" si="44"/>
        <v>1153.2195870387329</v>
      </c>
      <c r="O568" s="139">
        <v>1058.8147252045683</v>
      </c>
      <c r="P568" s="140" t="s">
        <v>42</v>
      </c>
      <c r="Q568" s="141"/>
    </row>
    <row r="569" spans="2:17" s="142" customFormat="1" ht="32.1">
      <c r="B569" s="134"/>
      <c r="C569" s="135" t="s">
        <v>36</v>
      </c>
      <c r="D569" s="136">
        <v>244019026</v>
      </c>
      <c r="E569" s="136" t="str">
        <f t="shared" si="40"/>
        <v>4</v>
      </c>
      <c r="F569" s="136" t="str">
        <f t="shared" si="41"/>
        <v>4</v>
      </c>
      <c r="G569" s="136" t="str">
        <f t="shared" si="42"/>
        <v>019</v>
      </c>
      <c r="H569" s="136" t="str">
        <f t="shared" si="43"/>
        <v>026</v>
      </c>
      <c r="I569" s="136" t="s">
        <v>37</v>
      </c>
      <c r="J569" s="136" t="s">
        <v>38</v>
      </c>
      <c r="K569" s="136">
        <v>30</v>
      </c>
      <c r="L569" s="137" t="s">
        <v>38</v>
      </c>
      <c r="M569" s="138">
        <v>0.50630399999999998</v>
      </c>
      <c r="N569" s="139">
        <f t="shared" si="44"/>
        <v>1819.5500559549962</v>
      </c>
      <c r="O569" s="139">
        <v>921.24547153023832</v>
      </c>
      <c r="P569" s="140" t="s">
        <v>42</v>
      </c>
      <c r="Q569" s="141"/>
    </row>
    <row r="570" spans="2:17" s="142" customFormat="1" ht="32.1">
      <c r="B570" s="134"/>
      <c r="C570" s="135" t="s">
        <v>36</v>
      </c>
      <c r="D570" s="136">
        <v>244017015</v>
      </c>
      <c r="E570" s="136" t="str">
        <f t="shared" si="40"/>
        <v>4</v>
      </c>
      <c r="F570" s="136" t="str">
        <f t="shared" si="41"/>
        <v>4</v>
      </c>
      <c r="G570" s="136" t="str">
        <f t="shared" si="42"/>
        <v>017</v>
      </c>
      <c r="H570" s="136" t="str">
        <f t="shared" si="43"/>
        <v>015</v>
      </c>
      <c r="I570" s="136" t="s">
        <v>37</v>
      </c>
      <c r="J570" s="136" t="s">
        <v>38</v>
      </c>
      <c r="K570" s="136">
        <v>30</v>
      </c>
      <c r="L570" s="137" t="s">
        <v>38</v>
      </c>
      <c r="M570" s="138">
        <v>0.26220100000000002</v>
      </c>
      <c r="N570" s="139">
        <f t="shared" si="44"/>
        <v>3137.179892001629</v>
      </c>
      <c r="O570" s="139">
        <v>822.57170486271923</v>
      </c>
      <c r="P570" s="140" t="s">
        <v>42</v>
      </c>
      <c r="Q570" s="141"/>
    </row>
    <row r="571" spans="2:17" s="142" customFormat="1" ht="32.1">
      <c r="B571" s="134"/>
      <c r="C571" s="135" t="s">
        <v>36</v>
      </c>
      <c r="D571" s="136">
        <v>244017006</v>
      </c>
      <c r="E571" s="136" t="str">
        <f t="shared" si="40"/>
        <v>4</v>
      </c>
      <c r="F571" s="136" t="str">
        <f t="shared" si="41"/>
        <v>4</v>
      </c>
      <c r="G571" s="136" t="str">
        <f t="shared" si="42"/>
        <v>017</v>
      </c>
      <c r="H571" s="136" t="str">
        <f t="shared" si="43"/>
        <v>006</v>
      </c>
      <c r="I571" s="136" t="s">
        <v>37</v>
      </c>
      <c r="J571" s="136" t="s">
        <v>38</v>
      </c>
      <c r="K571" s="136">
        <v>30</v>
      </c>
      <c r="L571" s="137" t="s">
        <v>38</v>
      </c>
      <c r="M571" s="138">
        <v>0.257193</v>
      </c>
      <c r="N571" s="139">
        <f t="shared" si="44"/>
        <v>5308.6017741555106</v>
      </c>
      <c r="O571" s="139">
        <v>1365.3352161003784</v>
      </c>
      <c r="P571" s="140" t="s">
        <v>42</v>
      </c>
      <c r="Q571" s="141"/>
    </row>
    <row r="572" spans="2:17" s="142" customFormat="1" ht="32.1">
      <c r="B572" s="134"/>
      <c r="C572" s="135" t="s">
        <v>36</v>
      </c>
      <c r="D572" s="136">
        <v>244015040</v>
      </c>
      <c r="E572" s="136" t="str">
        <f t="shared" si="40"/>
        <v>4</v>
      </c>
      <c r="F572" s="136" t="str">
        <f t="shared" si="41"/>
        <v>4</v>
      </c>
      <c r="G572" s="136" t="str">
        <f t="shared" si="42"/>
        <v>015</v>
      </c>
      <c r="H572" s="136" t="str">
        <f t="shared" si="43"/>
        <v>040</v>
      </c>
      <c r="I572" s="136" t="s">
        <v>37</v>
      </c>
      <c r="J572" s="136" t="s">
        <v>38</v>
      </c>
      <c r="K572" s="136">
        <v>500</v>
      </c>
      <c r="L572" s="137" t="s">
        <v>38</v>
      </c>
      <c r="M572" s="138">
        <v>6.2704930000000001</v>
      </c>
      <c r="N572" s="139">
        <f t="shared" si="44"/>
        <v>1574.5270116419256</v>
      </c>
      <c r="O572" s="139">
        <v>9873.0606048116133</v>
      </c>
      <c r="P572" s="140" t="s">
        <v>42</v>
      </c>
      <c r="Q572" s="141"/>
    </row>
    <row r="573" spans="2:17" s="133" customFormat="1" ht="32.1">
      <c r="B573" s="126"/>
      <c r="C573" s="127" t="s">
        <v>36</v>
      </c>
      <c r="D573" s="94">
        <v>244020003</v>
      </c>
      <c r="E573" s="94" t="str">
        <f t="shared" si="40"/>
        <v>4</v>
      </c>
      <c r="F573" s="94" t="str">
        <f t="shared" si="41"/>
        <v>4</v>
      </c>
      <c r="G573" s="94" t="str">
        <f t="shared" si="42"/>
        <v>020</v>
      </c>
      <c r="H573" s="94" t="str">
        <f t="shared" si="43"/>
        <v>003</v>
      </c>
      <c r="I573" s="94" t="s">
        <v>4</v>
      </c>
      <c r="J573" s="94" t="s">
        <v>38</v>
      </c>
      <c r="K573" s="94">
        <v>500</v>
      </c>
      <c r="L573" s="128" t="s">
        <v>38</v>
      </c>
      <c r="M573" s="129">
        <v>5.0823660000000004</v>
      </c>
      <c r="N573" s="130">
        <f t="shared" si="44"/>
        <v>29.76576738501338</v>
      </c>
      <c r="O573" s="130">
        <v>151.28052412150092</v>
      </c>
      <c r="P573" s="131" t="s">
        <v>43</v>
      </c>
      <c r="Q573" s="132"/>
    </row>
    <row r="574" spans="2:17" s="133" customFormat="1" ht="32.1">
      <c r="B574" s="126"/>
      <c r="C574" s="127" t="s">
        <v>36</v>
      </c>
      <c r="D574" s="94">
        <v>244020013</v>
      </c>
      <c r="E574" s="94" t="str">
        <f t="shared" si="40"/>
        <v>4</v>
      </c>
      <c r="F574" s="94" t="str">
        <f t="shared" si="41"/>
        <v>4</v>
      </c>
      <c r="G574" s="94" t="str">
        <f t="shared" si="42"/>
        <v>020</v>
      </c>
      <c r="H574" s="94" t="str">
        <f t="shared" si="43"/>
        <v>013</v>
      </c>
      <c r="I574" s="94" t="s">
        <v>4</v>
      </c>
      <c r="J574" s="94" t="s">
        <v>38</v>
      </c>
      <c r="K574" s="94">
        <v>500</v>
      </c>
      <c r="L574" s="128" t="s">
        <v>38</v>
      </c>
      <c r="M574" s="129">
        <v>4.6935950000000002</v>
      </c>
      <c r="N574" s="130">
        <f t="shared" si="44"/>
        <v>28.817132302510458</v>
      </c>
      <c r="O574" s="130">
        <v>135.25594808940158</v>
      </c>
      <c r="P574" s="131" t="s">
        <v>43</v>
      </c>
      <c r="Q574" s="132"/>
    </row>
    <row r="575" spans="2:17" s="133" customFormat="1" ht="32.1">
      <c r="B575" s="126"/>
      <c r="C575" s="127" t="s">
        <v>36</v>
      </c>
      <c r="D575" s="94">
        <v>244020014</v>
      </c>
      <c r="E575" s="94" t="str">
        <f t="shared" si="40"/>
        <v>4</v>
      </c>
      <c r="F575" s="94" t="str">
        <f t="shared" si="41"/>
        <v>4</v>
      </c>
      <c r="G575" s="94" t="str">
        <f t="shared" si="42"/>
        <v>020</v>
      </c>
      <c r="H575" s="94" t="str">
        <f t="shared" si="43"/>
        <v>014</v>
      </c>
      <c r="I575" s="94" t="s">
        <v>4</v>
      </c>
      <c r="J575" s="94" t="s">
        <v>38</v>
      </c>
      <c r="K575" s="94">
        <v>500</v>
      </c>
      <c r="L575" s="128" t="s">
        <v>38</v>
      </c>
      <c r="M575" s="129">
        <v>4.58636</v>
      </c>
      <c r="N575" s="130">
        <f t="shared" si="44"/>
        <v>50.66531097799276</v>
      </c>
      <c r="O575" s="130">
        <v>232.36935565702689</v>
      </c>
      <c r="P575" s="131" t="s">
        <v>43</v>
      </c>
      <c r="Q575" s="132"/>
    </row>
    <row r="576" spans="2:17" s="133" customFormat="1" ht="32.1">
      <c r="B576" s="126"/>
      <c r="C576" s="127" t="s">
        <v>36</v>
      </c>
      <c r="D576" s="94">
        <v>244020021</v>
      </c>
      <c r="E576" s="94" t="str">
        <f t="shared" si="40"/>
        <v>4</v>
      </c>
      <c r="F576" s="94" t="str">
        <f t="shared" si="41"/>
        <v>4</v>
      </c>
      <c r="G576" s="94" t="str">
        <f t="shared" si="42"/>
        <v>020</v>
      </c>
      <c r="H576" s="94" t="str">
        <f t="shared" si="43"/>
        <v>021</v>
      </c>
      <c r="I576" s="94" t="s">
        <v>4</v>
      </c>
      <c r="J576" s="94" t="s">
        <v>38</v>
      </c>
      <c r="K576" s="94">
        <v>500</v>
      </c>
      <c r="L576" s="128" t="s">
        <v>38</v>
      </c>
      <c r="M576" s="129">
        <v>4.9137899999999997</v>
      </c>
      <c r="N576" s="130">
        <f t="shared" si="44"/>
        <v>28.816977686149961</v>
      </c>
      <c r="O576" s="130">
        <v>141.60057678442681</v>
      </c>
      <c r="P576" s="131" t="s">
        <v>43</v>
      </c>
      <c r="Q576" s="132"/>
    </row>
    <row r="577" spans="2:17" s="133" customFormat="1" ht="32.1">
      <c r="B577" s="126"/>
      <c r="C577" s="127" t="s">
        <v>36</v>
      </c>
      <c r="D577" s="94">
        <v>244020012</v>
      </c>
      <c r="E577" s="94" t="str">
        <f t="shared" si="40"/>
        <v>4</v>
      </c>
      <c r="F577" s="94" t="str">
        <f t="shared" si="41"/>
        <v>4</v>
      </c>
      <c r="G577" s="94" t="str">
        <f t="shared" si="42"/>
        <v>020</v>
      </c>
      <c r="H577" s="94" t="str">
        <f t="shared" si="43"/>
        <v>012</v>
      </c>
      <c r="I577" s="94" t="s">
        <v>4</v>
      </c>
      <c r="J577" s="94" t="s">
        <v>38</v>
      </c>
      <c r="K577" s="94">
        <v>500</v>
      </c>
      <c r="L577" s="128" t="s">
        <v>38</v>
      </c>
      <c r="M577" s="129">
        <v>4.9275159999999998</v>
      </c>
      <c r="N577" s="130">
        <f t="shared" si="44"/>
        <v>30.398996692222202</v>
      </c>
      <c r="O577" s="130">
        <v>149.79154258487196</v>
      </c>
      <c r="P577" s="131" t="s">
        <v>43</v>
      </c>
      <c r="Q577" s="132"/>
    </row>
    <row r="578" spans="2:17" s="133" customFormat="1" ht="32.1">
      <c r="B578" s="126"/>
      <c r="C578" s="127" t="s">
        <v>36</v>
      </c>
      <c r="D578" s="94">
        <v>244020018</v>
      </c>
      <c r="E578" s="94" t="str">
        <f t="shared" si="40"/>
        <v>4</v>
      </c>
      <c r="F578" s="94" t="str">
        <f t="shared" si="41"/>
        <v>4</v>
      </c>
      <c r="G578" s="94" t="str">
        <f t="shared" si="42"/>
        <v>020</v>
      </c>
      <c r="H578" s="94" t="str">
        <f t="shared" si="43"/>
        <v>018</v>
      </c>
      <c r="I578" s="94" t="s">
        <v>4</v>
      </c>
      <c r="J578" s="94" t="s">
        <v>38</v>
      </c>
      <c r="K578" s="94">
        <v>500</v>
      </c>
      <c r="L578" s="128" t="s">
        <v>38</v>
      </c>
      <c r="M578" s="129">
        <v>5.4491009999999998</v>
      </c>
      <c r="N578" s="130">
        <f t="shared" si="44"/>
        <v>29.72989327693308</v>
      </c>
      <c r="O578" s="130">
        <v>162.00119118522932</v>
      </c>
      <c r="P578" s="131" t="s">
        <v>43</v>
      </c>
      <c r="Q578" s="132"/>
    </row>
    <row r="579" spans="2:17" s="133" customFormat="1" ht="32.1">
      <c r="B579" s="126"/>
      <c r="C579" s="127" t="s">
        <v>36</v>
      </c>
      <c r="D579" s="94">
        <v>244020033</v>
      </c>
      <c r="E579" s="94" t="str">
        <f t="shared" si="40"/>
        <v>4</v>
      </c>
      <c r="F579" s="94" t="str">
        <f t="shared" si="41"/>
        <v>4</v>
      </c>
      <c r="G579" s="94" t="str">
        <f t="shared" si="42"/>
        <v>020</v>
      </c>
      <c r="H579" s="94" t="str">
        <f t="shared" si="43"/>
        <v>033</v>
      </c>
      <c r="I579" s="94" t="s">
        <v>4</v>
      </c>
      <c r="J579" s="94" t="s">
        <v>38</v>
      </c>
      <c r="K579" s="94">
        <v>500</v>
      </c>
      <c r="L579" s="128" t="s">
        <v>38</v>
      </c>
      <c r="M579" s="129">
        <v>4.043927</v>
      </c>
      <c r="N579" s="130">
        <f t="shared" si="44"/>
        <v>50.686398489155287</v>
      </c>
      <c r="O579" s="130">
        <v>204.97209538305427</v>
      </c>
      <c r="P579" s="131" t="s">
        <v>43</v>
      </c>
      <c r="Q579" s="132"/>
    </row>
    <row r="580" spans="2:17" s="133" customFormat="1" ht="32.1">
      <c r="B580" s="126"/>
      <c r="C580" s="127" t="s">
        <v>36</v>
      </c>
      <c r="D580" s="94">
        <v>244020051</v>
      </c>
      <c r="E580" s="94" t="str">
        <f t="shared" si="40"/>
        <v>4</v>
      </c>
      <c r="F580" s="94" t="str">
        <f t="shared" si="41"/>
        <v>4</v>
      </c>
      <c r="G580" s="94" t="str">
        <f t="shared" si="42"/>
        <v>020</v>
      </c>
      <c r="H580" s="94" t="str">
        <f t="shared" si="43"/>
        <v>051</v>
      </c>
      <c r="I580" s="94" t="s">
        <v>4</v>
      </c>
      <c r="J580" s="94" t="s">
        <v>38</v>
      </c>
      <c r="K580" s="94">
        <v>500</v>
      </c>
      <c r="L580" s="128" t="s">
        <v>38</v>
      </c>
      <c r="M580" s="129">
        <v>7.8508990000000001</v>
      </c>
      <c r="N580" s="130">
        <f t="shared" si="44"/>
        <v>36.044898731826244</v>
      </c>
      <c r="O580" s="130">
        <v>282.98485940879596</v>
      </c>
      <c r="P580" s="131" t="s">
        <v>43</v>
      </c>
      <c r="Q580" s="132"/>
    </row>
    <row r="581" spans="2:17" s="133" customFormat="1" ht="32.1">
      <c r="B581" s="126"/>
      <c r="C581" s="127" t="s">
        <v>36</v>
      </c>
      <c r="D581" s="94">
        <v>244020006</v>
      </c>
      <c r="E581" s="94" t="str">
        <f t="shared" si="40"/>
        <v>4</v>
      </c>
      <c r="F581" s="94" t="str">
        <f t="shared" si="41"/>
        <v>4</v>
      </c>
      <c r="G581" s="94" t="str">
        <f t="shared" si="42"/>
        <v>020</v>
      </c>
      <c r="H581" s="94" t="str">
        <f t="shared" si="43"/>
        <v>006</v>
      </c>
      <c r="I581" s="94" t="s">
        <v>4</v>
      </c>
      <c r="J581" s="94" t="s">
        <v>38</v>
      </c>
      <c r="K581" s="94">
        <v>500</v>
      </c>
      <c r="L581" s="128" t="s">
        <v>38</v>
      </c>
      <c r="M581" s="129">
        <v>5.3040469999999997</v>
      </c>
      <c r="N581" s="130">
        <f t="shared" si="44"/>
        <v>30.542940359546083</v>
      </c>
      <c r="O581" s="130">
        <v>162.00119118522932</v>
      </c>
      <c r="P581" s="131" t="s">
        <v>43</v>
      </c>
      <c r="Q581" s="132"/>
    </row>
    <row r="582" spans="2:17" s="133" customFormat="1" ht="32.1">
      <c r="B582" s="126"/>
      <c r="C582" s="127" t="s">
        <v>36</v>
      </c>
      <c r="D582" s="94">
        <v>244020017</v>
      </c>
      <c r="E582" s="94" t="str">
        <f t="shared" si="40"/>
        <v>4</v>
      </c>
      <c r="F582" s="94" t="str">
        <f t="shared" si="41"/>
        <v>4</v>
      </c>
      <c r="G582" s="94" t="str">
        <f t="shared" si="42"/>
        <v>020</v>
      </c>
      <c r="H582" s="94" t="str">
        <f t="shared" si="43"/>
        <v>017</v>
      </c>
      <c r="I582" s="94" t="s">
        <v>4</v>
      </c>
      <c r="J582" s="94" t="s">
        <v>38</v>
      </c>
      <c r="K582" s="94">
        <v>500</v>
      </c>
      <c r="L582" s="128" t="s">
        <v>38</v>
      </c>
      <c r="M582" s="129">
        <v>4.2842750000000001</v>
      </c>
      <c r="N582" s="130">
        <f t="shared" si="44"/>
        <v>50.685041344176064</v>
      </c>
      <c r="O582" s="130">
        <v>217.14865550481991</v>
      </c>
      <c r="P582" s="131" t="s">
        <v>43</v>
      </c>
      <c r="Q582" s="132"/>
    </row>
    <row r="583" spans="2:17" s="133" customFormat="1" ht="32.1">
      <c r="B583" s="126"/>
      <c r="C583" s="127" t="s">
        <v>36</v>
      </c>
      <c r="D583" s="94">
        <v>244020053</v>
      </c>
      <c r="E583" s="94" t="str">
        <f t="shared" si="40"/>
        <v>4</v>
      </c>
      <c r="F583" s="94" t="str">
        <f t="shared" si="41"/>
        <v>4</v>
      </c>
      <c r="G583" s="94" t="str">
        <f t="shared" si="42"/>
        <v>020</v>
      </c>
      <c r="H583" s="94" t="str">
        <f t="shared" si="43"/>
        <v>053</v>
      </c>
      <c r="I583" s="94" t="s">
        <v>4</v>
      </c>
      <c r="J583" s="94" t="s">
        <v>38</v>
      </c>
      <c r="K583" s="94">
        <v>500</v>
      </c>
      <c r="L583" s="128" t="s">
        <v>38</v>
      </c>
      <c r="M583" s="129">
        <v>55.380885999999997</v>
      </c>
      <c r="N583" s="130">
        <f t="shared" si="44"/>
        <v>36.048449953154815</v>
      </c>
      <c r="O583" s="130">
        <v>1996.3950973323722</v>
      </c>
      <c r="P583" s="131" t="s">
        <v>43</v>
      </c>
      <c r="Q583" s="132"/>
    </row>
    <row r="584" spans="2:17" s="133" customFormat="1" ht="32.1">
      <c r="B584" s="126"/>
      <c r="C584" s="127" t="s">
        <v>36</v>
      </c>
      <c r="D584" s="94">
        <v>244020032</v>
      </c>
      <c r="E584" s="94" t="str">
        <f t="shared" si="40"/>
        <v>4</v>
      </c>
      <c r="F584" s="94" t="str">
        <f t="shared" si="41"/>
        <v>4</v>
      </c>
      <c r="G584" s="94" t="str">
        <f t="shared" si="42"/>
        <v>020</v>
      </c>
      <c r="H584" s="94" t="str">
        <f t="shared" si="43"/>
        <v>032</v>
      </c>
      <c r="I584" s="94" t="s">
        <v>4</v>
      </c>
      <c r="J584" s="94" t="s">
        <v>38</v>
      </c>
      <c r="K584" s="94">
        <v>500</v>
      </c>
      <c r="L584" s="128" t="s">
        <v>38</v>
      </c>
      <c r="M584" s="129">
        <v>4.9458469999999997</v>
      </c>
      <c r="N584" s="130">
        <f t="shared" si="44"/>
        <v>28.8634374735142</v>
      </c>
      <c r="O584" s="130">
        <v>142.75414563806777</v>
      </c>
      <c r="P584" s="131" t="s">
        <v>43</v>
      </c>
      <c r="Q584" s="132"/>
    </row>
    <row r="585" spans="2:17" s="133" customFormat="1" ht="32.1">
      <c r="B585" s="126"/>
      <c r="C585" s="127" t="s">
        <v>36</v>
      </c>
      <c r="D585" s="94">
        <v>244020023</v>
      </c>
      <c r="E585" s="94" t="str">
        <f t="shared" si="40"/>
        <v>4</v>
      </c>
      <c r="F585" s="94" t="str">
        <f t="shared" si="41"/>
        <v>4</v>
      </c>
      <c r="G585" s="94" t="str">
        <f t="shared" si="42"/>
        <v>020</v>
      </c>
      <c r="H585" s="94" t="str">
        <f t="shared" si="43"/>
        <v>023</v>
      </c>
      <c r="I585" s="94" t="s">
        <v>4</v>
      </c>
      <c r="J585" s="94" t="s">
        <v>38</v>
      </c>
      <c r="K585" s="94">
        <v>500</v>
      </c>
      <c r="L585" s="128" t="s">
        <v>38</v>
      </c>
      <c r="M585" s="129">
        <v>5.0498560000000001</v>
      </c>
      <c r="N585" s="130">
        <f t="shared" si="44"/>
        <v>29.721508671177499</v>
      </c>
      <c r="O585" s="130">
        <v>150.08933889219773</v>
      </c>
      <c r="P585" s="131" t="s">
        <v>43</v>
      </c>
      <c r="Q585" s="132"/>
    </row>
    <row r="586" spans="2:17" s="133" customFormat="1" ht="32.1">
      <c r="B586" s="126"/>
      <c r="C586" s="127" t="s">
        <v>36</v>
      </c>
      <c r="D586" s="94">
        <v>244020025</v>
      </c>
      <c r="E586" s="94" t="str">
        <f t="shared" si="40"/>
        <v>4</v>
      </c>
      <c r="F586" s="94" t="str">
        <f t="shared" si="41"/>
        <v>4</v>
      </c>
      <c r="G586" s="94" t="str">
        <f t="shared" si="42"/>
        <v>020</v>
      </c>
      <c r="H586" s="94" t="str">
        <f t="shared" si="43"/>
        <v>025</v>
      </c>
      <c r="I586" s="94" t="s">
        <v>4</v>
      </c>
      <c r="J586" s="94" t="s">
        <v>38</v>
      </c>
      <c r="K586" s="94">
        <v>500</v>
      </c>
      <c r="L586" s="128" t="s">
        <v>38</v>
      </c>
      <c r="M586" s="129">
        <v>5.4694979999999997</v>
      </c>
      <c r="N586" s="130">
        <f t="shared" si="44"/>
        <v>36.052335318387577</v>
      </c>
      <c r="O586" s="130">
        <v>197.1881759192502</v>
      </c>
      <c r="P586" s="131" t="s">
        <v>43</v>
      </c>
      <c r="Q586" s="132"/>
    </row>
    <row r="587" spans="2:17" s="133" customFormat="1" ht="32.1">
      <c r="B587" s="126"/>
      <c r="C587" s="127" t="s">
        <v>36</v>
      </c>
      <c r="D587" s="94">
        <v>244020029</v>
      </c>
      <c r="E587" s="94" t="str">
        <f t="shared" ref="E587:E591" si="45">MID(D587,2,1)</f>
        <v>4</v>
      </c>
      <c r="F587" s="94" t="str">
        <f t="shared" ref="F587:F591" si="46">MID(D587,3,1)</f>
        <v>4</v>
      </c>
      <c r="G587" s="94" t="str">
        <f t="shared" ref="G587:G591" si="47">MID(D587,4,3)</f>
        <v>020</v>
      </c>
      <c r="H587" s="94" t="str">
        <f t="shared" ref="H587:H591" si="48">MID(D587,7,3)</f>
        <v>029</v>
      </c>
      <c r="I587" s="94" t="s">
        <v>4</v>
      </c>
      <c r="J587" s="94" t="s">
        <v>38</v>
      </c>
      <c r="K587" s="94">
        <v>500</v>
      </c>
      <c r="L587" s="128" t="s">
        <v>38</v>
      </c>
      <c r="M587" s="129">
        <v>4.1402330000000003</v>
      </c>
      <c r="N587" s="130">
        <f t="shared" ref="N587:N591" si="49">O587/M587</f>
        <v>50.732811921564938</v>
      </c>
      <c r="O587" s="130">
        <v>210.04566210045658</v>
      </c>
      <c r="P587" s="131" t="s">
        <v>43</v>
      </c>
      <c r="Q587" s="132"/>
    </row>
    <row r="588" spans="2:17" s="133" customFormat="1" ht="32.1">
      <c r="B588" s="126"/>
      <c r="C588" s="127" t="s">
        <v>36</v>
      </c>
      <c r="D588" s="94">
        <v>244020045</v>
      </c>
      <c r="E588" s="94" t="str">
        <f t="shared" si="45"/>
        <v>4</v>
      </c>
      <c r="F588" s="94" t="str">
        <f t="shared" si="46"/>
        <v>4</v>
      </c>
      <c r="G588" s="94" t="str">
        <f t="shared" si="47"/>
        <v>020</v>
      </c>
      <c r="H588" s="94" t="str">
        <f t="shared" si="48"/>
        <v>045</v>
      </c>
      <c r="I588" s="94" t="s">
        <v>4</v>
      </c>
      <c r="J588" s="94" t="s">
        <v>38</v>
      </c>
      <c r="K588" s="94">
        <v>500</v>
      </c>
      <c r="L588" s="128" t="s">
        <v>38</v>
      </c>
      <c r="M588" s="129">
        <v>5.5799180000000002</v>
      </c>
      <c r="N588" s="130">
        <f t="shared" si="49"/>
        <v>35.984951496935651</v>
      </c>
      <c r="O588" s="130">
        <v>200.79307858687818</v>
      </c>
      <c r="P588" s="131" t="s">
        <v>43</v>
      </c>
      <c r="Q588" s="132"/>
    </row>
    <row r="589" spans="2:17" s="133" customFormat="1" ht="32.1">
      <c r="B589" s="126"/>
      <c r="C589" s="127" t="s">
        <v>36</v>
      </c>
      <c r="D589" s="94">
        <v>244020046</v>
      </c>
      <c r="E589" s="94" t="str">
        <f t="shared" si="45"/>
        <v>4</v>
      </c>
      <c r="F589" s="94" t="str">
        <f t="shared" si="46"/>
        <v>4</v>
      </c>
      <c r="G589" s="94" t="str">
        <f t="shared" si="47"/>
        <v>020</v>
      </c>
      <c r="H589" s="94" t="str">
        <f t="shared" si="48"/>
        <v>046</v>
      </c>
      <c r="I589" s="94" t="s">
        <v>4</v>
      </c>
      <c r="J589" s="94" t="s">
        <v>38</v>
      </c>
      <c r="K589" s="94">
        <v>500</v>
      </c>
      <c r="L589" s="128" t="s">
        <v>38</v>
      </c>
      <c r="M589" s="129">
        <v>3.8921060000000001</v>
      </c>
      <c r="N589" s="130">
        <f t="shared" si="49"/>
        <v>50.447503732804378</v>
      </c>
      <c r="O589" s="130">
        <v>196.34703196347033</v>
      </c>
      <c r="P589" s="131" t="s">
        <v>43</v>
      </c>
      <c r="Q589" s="132"/>
    </row>
    <row r="590" spans="2:17" s="133" customFormat="1" ht="32.1">
      <c r="B590" s="126"/>
      <c r="C590" s="127" t="s">
        <v>36</v>
      </c>
      <c r="D590" s="94">
        <v>244020047</v>
      </c>
      <c r="E590" s="94" t="str">
        <f t="shared" si="45"/>
        <v>4</v>
      </c>
      <c r="F590" s="94" t="str">
        <f t="shared" si="46"/>
        <v>4</v>
      </c>
      <c r="G590" s="94" t="str">
        <f t="shared" si="47"/>
        <v>020</v>
      </c>
      <c r="H590" s="94" t="str">
        <f t="shared" si="48"/>
        <v>047</v>
      </c>
      <c r="I590" s="94" t="s">
        <v>4</v>
      </c>
      <c r="J590" s="94" t="s">
        <v>38</v>
      </c>
      <c r="K590" s="94">
        <v>500</v>
      </c>
      <c r="L590" s="128" t="s">
        <v>38</v>
      </c>
      <c r="M590" s="129">
        <v>4.2295629999999997</v>
      </c>
      <c r="N590" s="130">
        <f t="shared" si="49"/>
        <v>50.740909201758846</v>
      </c>
      <c r="O590" s="130">
        <v>214.61187214611874</v>
      </c>
      <c r="P590" s="131" t="s">
        <v>43</v>
      </c>
      <c r="Q590" s="132"/>
    </row>
    <row r="591" spans="2:17" s="133" customFormat="1" ht="32.1">
      <c r="B591" s="126"/>
      <c r="C591" s="127" t="s">
        <v>36</v>
      </c>
      <c r="D591" s="94">
        <v>244020043</v>
      </c>
      <c r="E591" s="94" t="str">
        <f t="shared" si="45"/>
        <v>4</v>
      </c>
      <c r="F591" s="94" t="str">
        <f t="shared" si="46"/>
        <v>4</v>
      </c>
      <c r="G591" s="94" t="str">
        <f t="shared" si="47"/>
        <v>020</v>
      </c>
      <c r="H591" s="94" t="str">
        <f t="shared" si="48"/>
        <v>043</v>
      </c>
      <c r="I591" s="94" t="s">
        <v>4</v>
      </c>
      <c r="J591" s="94" t="s">
        <v>38</v>
      </c>
      <c r="K591" s="94">
        <v>500</v>
      </c>
      <c r="L591" s="128" t="s">
        <v>38</v>
      </c>
      <c r="M591" s="129">
        <v>6.363372</v>
      </c>
      <c r="N591" s="130">
        <f t="shared" si="49"/>
        <v>36.08657484237947</v>
      </c>
      <c r="O591" s="130">
        <v>229.63229992790195</v>
      </c>
      <c r="P591" s="131" t="s">
        <v>43</v>
      </c>
      <c r="Q591" s="132"/>
    </row>
    <row r="592" spans="2:17" s="133" customFormat="1" ht="32.1">
      <c r="B592" s="126"/>
      <c r="C592" s="161" t="s">
        <v>36</v>
      </c>
      <c r="D592" s="95">
        <v>244020042</v>
      </c>
      <c r="E592" s="95" t="str">
        <f t="shared" ref="E592" si="50">MID(D592,2,1)</f>
        <v>4</v>
      </c>
      <c r="F592" s="95" t="str">
        <f t="shared" ref="F592" si="51">MID(D592,3,1)</f>
        <v>4</v>
      </c>
      <c r="G592" s="95" t="str">
        <f t="shared" ref="G592" si="52">MID(D592,4,3)</f>
        <v>020</v>
      </c>
      <c r="H592" s="95" t="str">
        <f t="shared" ref="H592" si="53">MID(D592,7,3)</f>
        <v>042</v>
      </c>
      <c r="I592" s="95" t="s">
        <v>4</v>
      </c>
      <c r="J592" s="95" t="s">
        <v>38</v>
      </c>
      <c r="K592" s="95">
        <v>500</v>
      </c>
      <c r="L592" s="162" t="s">
        <v>38</v>
      </c>
      <c r="M592" s="163">
        <v>5.4738509999999998</v>
      </c>
      <c r="N592" s="130">
        <f t="shared" ref="N592" si="54">O592/M592</f>
        <v>36.023665225679366</v>
      </c>
      <c r="O592" s="164">
        <v>197.1881759192502</v>
      </c>
      <c r="P592" s="131" t="s">
        <v>43</v>
      </c>
      <c r="Q592" s="132"/>
    </row>
    <row r="593" spans="2:17" ht="32.1">
      <c r="B593" s="39"/>
      <c r="C593" s="161" t="s">
        <v>36</v>
      </c>
      <c r="D593" s="234">
        <v>244002002</v>
      </c>
      <c r="E593" s="150" t="str">
        <f t="shared" ref="E593:E596" si="55">MID(D593,2,1)</f>
        <v>4</v>
      </c>
      <c r="F593" s="150" t="str">
        <f t="shared" ref="F593:F596" si="56">MID(D593,3,1)</f>
        <v>4</v>
      </c>
      <c r="G593" s="150" t="str">
        <f t="shared" ref="G593:G596" si="57">MID(D593,4,3)</f>
        <v>002</v>
      </c>
      <c r="H593" s="150" t="str">
        <f t="shared" ref="H593:H596" si="58">MID(D593,7,3)</f>
        <v>002</v>
      </c>
      <c r="I593" s="150" t="s">
        <v>4</v>
      </c>
      <c r="J593" s="150" t="s">
        <v>38</v>
      </c>
      <c r="K593" s="150">
        <v>500</v>
      </c>
      <c r="L593" s="151" t="s">
        <v>38</v>
      </c>
      <c r="M593" s="152">
        <v>291.75</v>
      </c>
      <c r="N593" s="153">
        <v>121.71</v>
      </c>
      <c r="O593" s="154">
        <v>35508.230000000003</v>
      </c>
      <c r="P593" s="155" t="s">
        <v>42</v>
      </c>
      <c r="Q593" s="141"/>
    </row>
    <row r="594" spans="2:17" ht="32.1">
      <c r="B594" s="39"/>
      <c r="C594" s="149" t="s">
        <v>36</v>
      </c>
      <c r="D594" s="160">
        <v>244002039</v>
      </c>
      <c r="E594" s="150" t="str">
        <f t="shared" si="55"/>
        <v>4</v>
      </c>
      <c r="F594" s="150" t="str">
        <f t="shared" si="56"/>
        <v>4</v>
      </c>
      <c r="G594" s="150" t="str">
        <f t="shared" si="57"/>
        <v>002</v>
      </c>
      <c r="H594" s="150" t="str">
        <f t="shared" si="58"/>
        <v>039</v>
      </c>
      <c r="I594" s="150" t="s">
        <v>4</v>
      </c>
      <c r="J594" s="150" t="s">
        <v>38</v>
      </c>
      <c r="K594" s="150">
        <v>300</v>
      </c>
      <c r="L594" s="151" t="s">
        <v>38</v>
      </c>
      <c r="M594" s="156">
        <v>105.88</v>
      </c>
      <c r="N594" s="157">
        <v>18.170000000000002</v>
      </c>
      <c r="O594" s="158">
        <v>1924.33</v>
      </c>
      <c r="P594" s="159" t="s">
        <v>42</v>
      </c>
      <c r="Q594" s="141"/>
    </row>
    <row r="595" spans="2:17" ht="32.1">
      <c r="B595" s="39"/>
      <c r="C595" s="149" t="s">
        <v>36</v>
      </c>
      <c r="D595" s="160">
        <v>244002049</v>
      </c>
      <c r="E595" s="150" t="str">
        <f t="shared" si="55"/>
        <v>4</v>
      </c>
      <c r="F595" s="150" t="str">
        <f t="shared" si="56"/>
        <v>4</v>
      </c>
      <c r="G595" s="150" t="str">
        <f t="shared" si="57"/>
        <v>002</v>
      </c>
      <c r="H595" s="150" t="str">
        <f t="shared" si="58"/>
        <v>049</v>
      </c>
      <c r="I595" s="150" t="s">
        <v>4</v>
      </c>
      <c r="J595" s="150" t="s">
        <v>38</v>
      </c>
      <c r="K595" s="150">
        <v>300</v>
      </c>
      <c r="L595" s="151" t="s">
        <v>38</v>
      </c>
      <c r="M595" s="156">
        <v>25.99</v>
      </c>
      <c r="N595" s="157">
        <v>43.86</v>
      </c>
      <c r="O595" s="158">
        <v>1140.04</v>
      </c>
      <c r="P595" s="159" t="s">
        <v>42</v>
      </c>
      <c r="Q595" s="141"/>
    </row>
    <row r="596" spans="2:17" ht="32.1">
      <c r="B596" s="39"/>
      <c r="C596" s="149" t="s">
        <v>36</v>
      </c>
      <c r="D596" s="160">
        <v>244006057</v>
      </c>
      <c r="E596" s="150" t="str">
        <f t="shared" si="55"/>
        <v>4</v>
      </c>
      <c r="F596" s="150" t="str">
        <f t="shared" si="56"/>
        <v>4</v>
      </c>
      <c r="G596" s="150" t="str">
        <f t="shared" si="57"/>
        <v>006</v>
      </c>
      <c r="H596" s="150" t="str">
        <f t="shared" si="58"/>
        <v>057</v>
      </c>
      <c r="I596" s="150" t="s">
        <v>37</v>
      </c>
      <c r="J596" s="150" t="s">
        <v>38</v>
      </c>
      <c r="K596" s="150">
        <v>300</v>
      </c>
      <c r="L596" s="151" t="s">
        <v>38</v>
      </c>
      <c r="M596" s="156">
        <v>5.71</v>
      </c>
      <c r="N596" s="157">
        <v>110.98</v>
      </c>
      <c r="O596" s="157">
        <v>633.72</v>
      </c>
      <c r="P596" s="159" t="s">
        <v>42</v>
      </c>
      <c r="Q596" s="141"/>
    </row>
    <row r="597" spans="2:17" ht="17.100000000000001" thickBot="1">
      <c r="B597" s="39"/>
      <c r="C597" s="195" t="s">
        <v>44</v>
      </c>
      <c r="D597" s="196"/>
      <c r="E597" s="196"/>
      <c r="F597" s="196"/>
      <c r="G597" s="196"/>
      <c r="H597" s="196"/>
      <c r="I597" s="196"/>
      <c r="J597" s="196"/>
      <c r="K597" s="196"/>
      <c r="L597" s="197"/>
      <c r="M597" s="41"/>
      <c r="N597" s="36"/>
      <c r="O597" s="64">
        <v>51978</v>
      </c>
      <c r="P597" s="65" t="s">
        <v>45</v>
      </c>
      <c r="Q597" s="34"/>
    </row>
    <row r="598" spans="2:17" ht="15.95" thickBot="1">
      <c r="B598" s="39"/>
      <c r="C598" s="59"/>
      <c r="D598" s="60"/>
      <c r="E598" s="60"/>
      <c r="F598" s="60"/>
      <c r="G598" s="60"/>
      <c r="H598" s="60"/>
      <c r="I598" s="60"/>
      <c r="J598" s="60"/>
      <c r="K598" s="60"/>
      <c r="L598" s="60"/>
      <c r="M598" s="189" t="s">
        <v>46</v>
      </c>
      <c r="N598" s="190"/>
      <c r="O598" s="61">
        <f>SUM(O10:O597)</f>
        <v>4388273.0771675743</v>
      </c>
      <c r="P598" s="62" t="s">
        <v>47</v>
      </c>
      <c r="Q598" s="34"/>
    </row>
    <row r="599" spans="2:17" ht="15.95" thickBot="1">
      <c r="B599" s="39"/>
      <c r="C599" s="191" t="s">
        <v>48</v>
      </c>
      <c r="D599" s="192"/>
      <c r="E599" s="193"/>
      <c r="F599" s="193"/>
      <c r="G599" s="193"/>
      <c r="H599" s="193"/>
      <c r="I599" s="193"/>
      <c r="J599" s="193"/>
      <c r="K599" s="193"/>
      <c r="L599" s="193"/>
      <c r="M599" s="193"/>
      <c r="N599" s="193"/>
      <c r="O599" s="193"/>
      <c r="P599" s="194"/>
      <c r="Q599" s="34"/>
    </row>
    <row r="600" spans="2:17">
      <c r="B600" s="39"/>
      <c r="C600" s="29"/>
      <c r="D600" s="30"/>
      <c r="E600" s="30"/>
      <c r="F600" s="30"/>
      <c r="G600" s="30"/>
      <c r="H600" s="30"/>
      <c r="I600" s="30"/>
      <c r="J600" s="30"/>
      <c r="K600" s="30"/>
      <c r="L600" s="49"/>
      <c r="M600" s="55"/>
      <c r="N600" s="30"/>
      <c r="O600" s="30"/>
      <c r="P600" s="31"/>
      <c r="Q600" s="34"/>
    </row>
    <row r="601" spans="2:17">
      <c r="B601" s="39"/>
      <c r="C601" s="8"/>
      <c r="D601" s="1"/>
      <c r="E601" s="1"/>
      <c r="F601" s="1"/>
      <c r="G601" s="1"/>
      <c r="H601" s="1"/>
      <c r="I601" s="1"/>
      <c r="J601" s="1"/>
      <c r="K601" s="1"/>
      <c r="L601" s="2"/>
      <c r="M601" s="56"/>
      <c r="N601" s="1"/>
      <c r="O601" s="1"/>
      <c r="P601" s="9"/>
      <c r="Q601" s="34"/>
    </row>
    <row r="602" spans="2:17">
      <c r="B602" s="39"/>
      <c r="C602" s="8"/>
      <c r="D602" s="1"/>
      <c r="E602" s="1"/>
      <c r="F602" s="1"/>
      <c r="G602" s="1"/>
      <c r="H602" s="1"/>
      <c r="I602" s="1"/>
      <c r="J602" s="1"/>
      <c r="K602" s="1"/>
      <c r="L602" s="2"/>
      <c r="M602" s="56"/>
      <c r="N602" s="1"/>
      <c r="O602" s="1"/>
      <c r="P602" s="9"/>
      <c r="Q602" s="34"/>
    </row>
    <row r="603" spans="2:17">
      <c r="B603" s="39"/>
      <c r="C603" s="8"/>
      <c r="D603" s="1"/>
      <c r="E603" s="1"/>
      <c r="F603" s="1"/>
      <c r="G603" s="1"/>
      <c r="H603" s="1"/>
      <c r="I603" s="1"/>
      <c r="J603" s="1"/>
      <c r="K603" s="1"/>
      <c r="L603" s="2"/>
      <c r="M603" s="56"/>
      <c r="N603" s="1"/>
      <c r="O603" s="1"/>
      <c r="P603" s="9"/>
      <c r="Q603" s="34"/>
    </row>
    <row r="604" spans="2:17" ht="15.95" thickBot="1">
      <c r="B604" s="39"/>
      <c r="C604" s="10"/>
      <c r="D604" s="11"/>
      <c r="E604" s="11"/>
      <c r="F604" s="11"/>
      <c r="G604" s="11"/>
      <c r="H604" s="11"/>
      <c r="I604" s="11"/>
      <c r="J604" s="11"/>
      <c r="K604" s="11"/>
      <c r="L604" s="50"/>
      <c r="M604" s="57"/>
      <c r="N604" s="11"/>
      <c r="O604" s="11"/>
      <c r="P604" s="12"/>
      <c r="Q604" s="34"/>
    </row>
    <row r="605" spans="2:17" ht="15.95" thickBot="1">
      <c r="B605" s="39"/>
      <c r="C605" s="24"/>
      <c r="D605" s="25"/>
      <c r="E605" s="25"/>
      <c r="F605" s="25"/>
      <c r="G605" s="25"/>
      <c r="H605" s="25"/>
      <c r="I605" s="25"/>
      <c r="J605" s="25"/>
      <c r="K605" s="25"/>
      <c r="L605" s="25"/>
      <c r="M605" s="170" t="s">
        <v>49</v>
      </c>
      <c r="N605" s="171"/>
      <c r="O605" s="43">
        <f>SUM(O600:O604)</f>
        <v>0</v>
      </c>
      <c r="P605" s="23" t="s">
        <v>47</v>
      </c>
      <c r="Q605" s="34"/>
    </row>
    <row r="606" spans="2:17" ht="15.95" thickBot="1">
      <c r="B606" s="39"/>
      <c r="C606" s="172" t="s">
        <v>50</v>
      </c>
      <c r="D606" s="173"/>
      <c r="E606" s="173"/>
      <c r="F606" s="173"/>
      <c r="G606" s="173"/>
      <c r="H606" s="173"/>
      <c r="I606" s="173"/>
      <c r="J606" s="173"/>
      <c r="K606" s="173"/>
      <c r="L606" s="173"/>
      <c r="M606" s="173"/>
      <c r="N606" s="174"/>
      <c r="O606" s="48">
        <f>O598+O605</f>
        <v>4388273.0771675743</v>
      </c>
      <c r="P606" s="26" t="s">
        <v>47</v>
      </c>
      <c r="Q606" s="34"/>
    </row>
    <row r="607" spans="2:17">
      <c r="B607" s="39"/>
      <c r="C607" s="181" t="s">
        <v>51</v>
      </c>
      <c r="D607" s="181"/>
      <c r="E607" s="181"/>
      <c r="F607" s="181"/>
      <c r="G607" s="181"/>
      <c r="H607" s="181"/>
      <c r="I607" s="181"/>
      <c r="J607" s="181"/>
      <c r="K607" s="181"/>
      <c r="L607" s="181"/>
      <c r="M607" s="181"/>
      <c r="N607" s="181"/>
      <c r="O607" s="181"/>
      <c r="P607" s="181"/>
      <c r="Q607" s="34"/>
    </row>
    <row r="608" spans="2:17">
      <c r="B608" s="39"/>
      <c r="C608" s="175"/>
      <c r="D608" s="176"/>
      <c r="E608" s="176"/>
      <c r="F608" s="176"/>
      <c r="G608" s="176"/>
      <c r="H608" s="176"/>
      <c r="I608" s="176"/>
      <c r="J608" s="176"/>
      <c r="K608" s="176"/>
      <c r="L608" s="176"/>
      <c r="M608" s="176"/>
      <c r="N608" s="176"/>
      <c r="O608" s="176"/>
      <c r="P608" s="177"/>
      <c r="Q608" s="34"/>
    </row>
    <row r="609" spans="2:17" ht="15.95" thickBot="1">
      <c r="B609" s="41"/>
      <c r="C609" s="36"/>
      <c r="D609" s="36"/>
      <c r="E609" s="36"/>
      <c r="F609" s="36"/>
      <c r="G609" s="36"/>
      <c r="H609" s="36"/>
      <c r="I609" s="36"/>
      <c r="J609" s="36"/>
      <c r="K609" s="36"/>
      <c r="L609" s="36"/>
      <c r="M609" s="58"/>
      <c r="N609" s="36"/>
      <c r="O609" s="36"/>
      <c r="P609" s="36"/>
      <c r="Q609" s="37"/>
    </row>
    <row r="613" spans="2:17">
      <c r="O613" s="68"/>
    </row>
  </sheetData>
  <mergeCells count="20">
    <mergeCell ref="C3:P3"/>
    <mergeCell ref="C4:L4"/>
    <mergeCell ref="M4:P4"/>
    <mergeCell ref="E5:H5"/>
    <mergeCell ref="E6:H6"/>
    <mergeCell ref="I6:I8"/>
    <mergeCell ref="K6:K8"/>
    <mergeCell ref="M6:M8"/>
    <mergeCell ref="N6:N8"/>
    <mergeCell ref="O6:O8"/>
    <mergeCell ref="M605:N605"/>
    <mergeCell ref="C606:N606"/>
    <mergeCell ref="C608:P608"/>
    <mergeCell ref="D6:D8"/>
    <mergeCell ref="C607:P607"/>
    <mergeCell ref="E7:H7"/>
    <mergeCell ref="C9:P9"/>
    <mergeCell ref="M598:N598"/>
    <mergeCell ref="C599:P599"/>
    <mergeCell ref="C597:L597"/>
  </mergeCells>
  <conditionalFormatting sqref="D598:D1048576 D1:D9">
    <cfRule type="duplicateValues" dxfId="0" priority="2"/>
  </conditionalFormatting>
  <pageMargins left="0.25" right="0.25" top="0.75" bottom="0.75" header="0.3" footer="0.3"/>
  <pageSetup scale="30" fitToHeight="0" orientation="landscape" r:id="rId1"/>
  <headerFooter>
    <oddFooter>Page &amp;P of &amp;N</oddFooter>
  </headerFooter>
  <colBreaks count="2" manualBreakCount="2">
    <brk id="8" max="1048575" man="1"/>
    <brk id="1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O578"/>
  <sheetViews>
    <sheetView view="pageBreakPreview" topLeftCell="A99" zoomScale="121" zoomScaleNormal="100" zoomScaleSheetLayoutView="121" workbookViewId="0">
      <selection activeCell="A19" sqref="A19:XFD19"/>
    </sheetView>
  </sheetViews>
  <sheetFormatPr defaultColWidth="9.140625" defaultRowHeight="15"/>
  <cols>
    <col min="1" max="1" width="2.85546875" customWidth="1"/>
    <col min="2" max="2" width="2.28515625" customWidth="1"/>
    <col min="3" max="6" width="8.7109375" customWidth="1"/>
    <col min="7" max="7" width="12.28515625" bestFit="1" customWidth="1"/>
    <col min="8" max="8" width="21.140625" bestFit="1" customWidth="1"/>
    <col min="9" max="9" width="14.28515625" bestFit="1" customWidth="1"/>
    <col min="10" max="10" width="14.42578125" customWidth="1"/>
    <col min="11" max="11" width="15.42578125" customWidth="1"/>
    <col min="12" max="12" width="16" customWidth="1"/>
    <col min="13" max="13" width="19.140625" customWidth="1"/>
    <col min="14" max="14" width="175.85546875" customWidth="1"/>
    <col min="15" max="15" width="3.85546875" customWidth="1"/>
  </cols>
  <sheetData>
    <row r="2" spans="2:15" ht="12" customHeight="1">
      <c r="B2" s="38"/>
      <c r="C2" s="32" t="s">
        <v>52</v>
      </c>
      <c r="D2" s="32"/>
      <c r="E2" s="32"/>
      <c r="F2" s="32"/>
      <c r="G2" s="32"/>
      <c r="H2" s="32"/>
      <c r="I2" s="32"/>
      <c r="J2" s="32"/>
      <c r="K2" s="32"/>
      <c r="L2" s="32"/>
      <c r="M2" s="32"/>
      <c r="N2" s="32"/>
      <c r="O2" s="33"/>
    </row>
    <row r="3" spans="2:15" ht="12" customHeight="1" thickBot="1">
      <c r="B3" s="39"/>
      <c r="C3" s="220" t="s">
        <v>53</v>
      </c>
      <c r="D3" s="221"/>
      <c r="E3" s="221"/>
      <c r="F3" s="221"/>
      <c r="G3" s="221"/>
      <c r="H3" s="221"/>
      <c r="I3" s="221"/>
      <c r="J3" s="221"/>
      <c r="K3" s="221"/>
      <c r="L3" s="221"/>
      <c r="M3" s="221"/>
      <c r="N3" s="222"/>
      <c r="O3" s="34"/>
    </row>
    <row r="4" spans="2:15" ht="12" customHeight="1">
      <c r="B4" s="39"/>
      <c r="C4" s="223" t="s">
        <v>4</v>
      </c>
      <c r="D4" s="224"/>
      <c r="E4" s="224"/>
      <c r="F4" s="224"/>
      <c r="G4" s="98" t="s">
        <v>54</v>
      </c>
      <c r="H4" s="98" t="s">
        <v>55</v>
      </c>
      <c r="I4" s="98" t="s">
        <v>8</v>
      </c>
      <c r="J4" s="98" t="s">
        <v>9</v>
      </c>
      <c r="K4" s="98" t="s">
        <v>10</v>
      </c>
      <c r="L4" s="98" t="s">
        <v>11</v>
      </c>
      <c r="M4" s="98" t="s">
        <v>12</v>
      </c>
      <c r="N4" s="86" t="s">
        <v>13</v>
      </c>
      <c r="O4" s="34"/>
    </row>
    <row r="5" spans="2:15" ht="12" customHeight="1">
      <c r="B5" s="40"/>
      <c r="C5" s="214" t="s">
        <v>17</v>
      </c>
      <c r="D5" s="215"/>
      <c r="E5" s="215"/>
      <c r="F5" s="215"/>
      <c r="G5" s="225" t="s">
        <v>56</v>
      </c>
      <c r="H5" s="227" t="s">
        <v>57</v>
      </c>
      <c r="I5" s="226" t="s">
        <v>58</v>
      </c>
      <c r="J5" s="97" t="s">
        <v>59</v>
      </c>
      <c r="K5" s="97" t="s">
        <v>60</v>
      </c>
      <c r="L5" s="97" t="s">
        <v>61</v>
      </c>
      <c r="M5" s="97" t="s">
        <v>62</v>
      </c>
      <c r="N5" s="87" t="s">
        <v>63</v>
      </c>
      <c r="O5" s="34"/>
    </row>
    <row r="6" spans="2:15" ht="12" customHeight="1">
      <c r="B6" s="39"/>
      <c r="C6" s="217" t="s">
        <v>27</v>
      </c>
      <c r="D6" s="218"/>
      <c r="E6" s="218"/>
      <c r="F6" s="218"/>
      <c r="G6" s="225"/>
      <c r="H6" s="227"/>
      <c r="I6" s="209"/>
      <c r="J6" s="230" t="s">
        <v>64</v>
      </c>
      <c r="K6" s="229" t="s">
        <v>64</v>
      </c>
      <c r="L6" s="229" t="s">
        <v>65</v>
      </c>
      <c r="M6" s="229" t="s">
        <v>65</v>
      </c>
      <c r="N6" s="231" t="s">
        <v>66</v>
      </c>
      <c r="O6" s="34"/>
    </row>
    <row r="7" spans="2:15" ht="23.25" customHeight="1" thickBot="1">
      <c r="B7" s="39"/>
      <c r="C7" s="88" t="s">
        <v>30</v>
      </c>
      <c r="D7" s="75" t="s">
        <v>31</v>
      </c>
      <c r="E7" s="75" t="s">
        <v>32</v>
      </c>
      <c r="F7" s="75" t="s">
        <v>33</v>
      </c>
      <c r="G7" s="226"/>
      <c r="H7" s="228"/>
      <c r="I7" s="209"/>
      <c r="J7" s="233"/>
      <c r="K7" s="230"/>
      <c r="L7" s="230"/>
      <c r="M7" s="230"/>
      <c r="N7" s="232"/>
      <c r="O7" s="34"/>
    </row>
    <row r="8" spans="2:15" ht="32.1">
      <c r="B8" s="39"/>
      <c r="C8" s="76" t="s">
        <v>67</v>
      </c>
      <c r="D8" s="77" t="s">
        <v>67</v>
      </c>
      <c r="E8" s="77" t="s">
        <v>68</v>
      </c>
      <c r="F8" s="77" t="s">
        <v>69</v>
      </c>
      <c r="G8" s="78" t="s">
        <v>70</v>
      </c>
      <c r="H8" s="79">
        <v>0.94770500000000002</v>
      </c>
      <c r="I8" s="80">
        <v>1.3357880853994491E-3</v>
      </c>
      <c r="J8" s="78" t="s">
        <v>71</v>
      </c>
      <c r="K8" s="78" t="s">
        <v>72</v>
      </c>
      <c r="L8" s="78" t="s">
        <v>73</v>
      </c>
      <c r="M8" s="78" t="s">
        <v>73</v>
      </c>
      <c r="N8" s="89" t="s">
        <v>74</v>
      </c>
      <c r="O8" s="34"/>
    </row>
    <row r="9" spans="2:15" ht="32.1">
      <c r="B9" s="39"/>
      <c r="C9" s="81" t="s">
        <v>67</v>
      </c>
      <c r="D9" s="69" t="s">
        <v>67</v>
      </c>
      <c r="E9" s="69" t="s">
        <v>68</v>
      </c>
      <c r="F9" s="69" t="s">
        <v>75</v>
      </c>
      <c r="G9" s="70" t="s">
        <v>70</v>
      </c>
      <c r="H9" s="71">
        <v>0.27124599999999999</v>
      </c>
      <c r="I9" s="72">
        <v>2.1425194214876033E-3</v>
      </c>
      <c r="J9" s="70" t="s">
        <v>71</v>
      </c>
      <c r="K9" s="70" t="s">
        <v>72</v>
      </c>
      <c r="L9" s="70" t="s">
        <v>73</v>
      </c>
      <c r="M9" s="70" t="s">
        <v>73</v>
      </c>
      <c r="N9" s="90" t="s">
        <v>74</v>
      </c>
      <c r="O9" s="34"/>
    </row>
    <row r="10" spans="2:15" ht="32.1">
      <c r="B10" s="39"/>
      <c r="C10" s="81" t="s">
        <v>67</v>
      </c>
      <c r="D10" s="69" t="s">
        <v>67</v>
      </c>
      <c r="E10" s="69" t="s">
        <v>68</v>
      </c>
      <c r="F10" s="69" t="s">
        <v>76</v>
      </c>
      <c r="G10" s="70" t="s">
        <v>70</v>
      </c>
      <c r="H10" s="71">
        <v>0.975499</v>
      </c>
      <c r="I10" s="72">
        <v>2.6773556703397613E-3</v>
      </c>
      <c r="J10" s="70" t="s">
        <v>71</v>
      </c>
      <c r="K10" s="70" t="s">
        <v>72</v>
      </c>
      <c r="L10" s="70" t="s">
        <v>73</v>
      </c>
      <c r="M10" s="70" t="s">
        <v>73</v>
      </c>
      <c r="N10" s="90" t="s">
        <v>74</v>
      </c>
      <c r="O10" s="34"/>
    </row>
    <row r="11" spans="2:15" ht="32.1">
      <c r="B11" s="39"/>
      <c r="C11" s="81" t="s">
        <v>67</v>
      </c>
      <c r="D11" s="69" t="s">
        <v>67</v>
      </c>
      <c r="E11" s="69" t="s">
        <v>68</v>
      </c>
      <c r="F11" s="69" t="s">
        <v>77</v>
      </c>
      <c r="G11" s="70" t="s">
        <v>70</v>
      </c>
      <c r="H11" s="71">
        <v>1.2112700000000001</v>
      </c>
      <c r="I11" s="72">
        <v>4.5727698117539028E-3</v>
      </c>
      <c r="J11" s="70" t="s">
        <v>71</v>
      </c>
      <c r="K11" s="70" t="s">
        <v>72</v>
      </c>
      <c r="L11" s="70" t="s">
        <v>73</v>
      </c>
      <c r="M11" s="70" t="s">
        <v>73</v>
      </c>
      <c r="N11" s="90" t="s">
        <v>74</v>
      </c>
      <c r="O11" s="34"/>
    </row>
    <row r="12" spans="2:15" ht="32.1">
      <c r="B12" s="39"/>
      <c r="C12" s="81" t="s">
        <v>67</v>
      </c>
      <c r="D12" s="69" t="s">
        <v>67</v>
      </c>
      <c r="E12" s="69" t="s">
        <v>68</v>
      </c>
      <c r="F12" s="69" t="s">
        <v>78</v>
      </c>
      <c r="G12" s="70" t="s">
        <v>70</v>
      </c>
      <c r="H12" s="71">
        <v>0.27403499999999997</v>
      </c>
      <c r="I12" s="72">
        <v>4.9955648301193761E-3</v>
      </c>
      <c r="J12" s="70" t="s">
        <v>71</v>
      </c>
      <c r="K12" s="70" t="s">
        <v>72</v>
      </c>
      <c r="L12" s="70" t="s">
        <v>73</v>
      </c>
      <c r="M12" s="70" t="s">
        <v>73</v>
      </c>
      <c r="N12" s="90" t="s">
        <v>74</v>
      </c>
      <c r="O12" s="34"/>
    </row>
    <row r="13" spans="2:15" ht="32.1">
      <c r="B13" s="39"/>
      <c r="C13" s="81" t="s">
        <v>67</v>
      </c>
      <c r="D13" s="69" t="s">
        <v>67</v>
      </c>
      <c r="E13" s="69" t="s">
        <v>68</v>
      </c>
      <c r="F13" s="69" t="s">
        <v>79</v>
      </c>
      <c r="G13" s="70" t="s">
        <v>70</v>
      </c>
      <c r="H13" s="71">
        <v>0.318548</v>
      </c>
      <c r="I13" s="72">
        <v>5.8986234848484847E-3</v>
      </c>
      <c r="J13" s="70" t="s">
        <v>71</v>
      </c>
      <c r="K13" s="70" t="s">
        <v>72</v>
      </c>
      <c r="L13" s="70" t="s">
        <v>73</v>
      </c>
      <c r="M13" s="70" t="s">
        <v>73</v>
      </c>
      <c r="N13" s="90" t="s">
        <v>74</v>
      </c>
      <c r="O13" s="34"/>
    </row>
    <row r="14" spans="2:15" ht="32.1">
      <c r="B14" s="39"/>
      <c r="C14" s="81" t="s">
        <v>67</v>
      </c>
      <c r="D14" s="69" t="s">
        <v>67</v>
      </c>
      <c r="E14" s="69" t="s">
        <v>68</v>
      </c>
      <c r="F14" s="69" t="s">
        <v>80</v>
      </c>
      <c r="G14" s="70" t="s">
        <v>70</v>
      </c>
      <c r="H14" s="71">
        <v>0.48991800000000002</v>
      </c>
      <c r="I14" s="72">
        <v>6.020524288337924E-3</v>
      </c>
      <c r="J14" s="70" t="s">
        <v>71</v>
      </c>
      <c r="K14" s="70" t="s">
        <v>72</v>
      </c>
      <c r="L14" s="70" t="s">
        <v>73</v>
      </c>
      <c r="M14" s="70" t="s">
        <v>73</v>
      </c>
      <c r="N14" s="90" t="s">
        <v>74</v>
      </c>
      <c r="O14" s="34"/>
    </row>
    <row r="15" spans="2:15" ht="32.1">
      <c r="B15" s="39"/>
      <c r="C15" s="81" t="s">
        <v>67</v>
      </c>
      <c r="D15" s="69" t="s">
        <v>67</v>
      </c>
      <c r="E15" s="69" t="s">
        <v>68</v>
      </c>
      <c r="F15" s="69" t="s">
        <v>81</v>
      </c>
      <c r="G15" s="70" t="s">
        <v>70</v>
      </c>
      <c r="H15" s="71">
        <v>0.67392600000000003</v>
      </c>
      <c r="I15" s="72">
        <v>6.5617460973370059E-3</v>
      </c>
      <c r="J15" s="70" t="s">
        <v>71</v>
      </c>
      <c r="K15" s="70" t="s">
        <v>72</v>
      </c>
      <c r="L15" s="70" t="s">
        <v>73</v>
      </c>
      <c r="M15" s="70" t="s">
        <v>73</v>
      </c>
      <c r="N15" s="90" t="s">
        <v>74</v>
      </c>
      <c r="O15" s="34"/>
    </row>
    <row r="16" spans="2:15" ht="32.1">
      <c r="B16" s="39"/>
      <c r="C16" s="81" t="s">
        <v>67</v>
      </c>
      <c r="D16" s="69" t="s">
        <v>67</v>
      </c>
      <c r="E16" s="69" t="s">
        <v>68</v>
      </c>
      <c r="F16" s="69" t="s">
        <v>82</v>
      </c>
      <c r="G16" s="70" t="s">
        <v>70</v>
      </c>
      <c r="H16" s="71">
        <v>0.958013</v>
      </c>
      <c r="I16" s="72">
        <v>7.8798864325068871E-3</v>
      </c>
      <c r="J16" s="70" t="s">
        <v>71</v>
      </c>
      <c r="K16" s="70" t="s">
        <v>72</v>
      </c>
      <c r="L16" s="70" t="s">
        <v>73</v>
      </c>
      <c r="M16" s="70" t="s">
        <v>73</v>
      </c>
      <c r="N16" s="90" t="s">
        <v>74</v>
      </c>
      <c r="O16" s="34"/>
    </row>
    <row r="17" spans="2:15" ht="32.1">
      <c r="B17" s="39"/>
      <c r="C17" s="81" t="s">
        <v>67</v>
      </c>
      <c r="D17" s="69" t="s">
        <v>67</v>
      </c>
      <c r="E17" s="69" t="s">
        <v>68</v>
      </c>
      <c r="F17" s="69" t="s">
        <v>83</v>
      </c>
      <c r="G17" s="70" t="s">
        <v>70</v>
      </c>
      <c r="H17" s="71">
        <v>0.94772100000000004</v>
      </c>
      <c r="I17" s="72">
        <v>8.0693567493112951E-3</v>
      </c>
      <c r="J17" s="70" t="s">
        <v>71</v>
      </c>
      <c r="K17" s="70" t="s">
        <v>72</v>
      </c>
      <c r="L17" s="70" t="s">
        <v>73</v>
      </c>
      <c r="M17" s="70" t="s">
        <v>73</v>
      </c>
      <c r="N17" s="90" t="s">
        <v>74</v>
      </c>
      <c r="O17" s="34"/>
    </row>
    <row r="18" spans="2:15" ht="32.1">
      <c r="B18" s="39"/>
      <c r="C18" s="81" t="s">
        <v>67</v>
      </c>
      <c r="D18" s="69" t="s">
        <v>67</v>
      </c>
      <c r="E18" s="69" t="s">
        <v>84</v>
      </c>
      <c r="F18" s="69" t="s">
        <v>85</v>
      </c>
      <c r="G18" s="70" t="s">
        <v>70</v>
      </c>
      <c r="H18" s="71">
        <v>0.20228499999999999</v>
      </c>
      <c r="I18" s="72">
        <v>1.0366261019283746E-2</v>
      </c>
      <c r="J18" s="70" t="s">
        <v>71</v>
      </c>
      <c r="K18" s="70" t="s">
        <v>72</v>
      </c>
      <c r="L18" s="70" t="s">
        <v>73</v>
      </c>
      <c r="M18" s="70" t="s">
        <v>73</v>
      </c>
      <c r="N18" s="90" t="s">
        <v>74</v>
      </c>
      <c r="O18" s="34"/>
    </row>
    <row r="19" spans="2:15" s="133" customFormat="1" ht="32.1">
      <c r="B19" s="126"/>
      <c r="C19" s="165" t="s">
        <v>67</v>
      </c>
      <c r="D19" s="93" t="s">
        <v>67</v>
      </c>
      <c r="E19" s="93" t="s">
        <v>86</v>
      </c>
      <c r="F19" s="93" t="s">
        <v>87</v>
      </c>
      <c r="G19" s="166" t="s">
        <v>70</v>
      </c>
      <c r="H19" s="167">
        <v>60.736497</v>
      </c>
      <c r="I19" s="168">
        <v>57.819022018204777</v>
      </c>
      <c r="J19" s="166" t="s">
        <v>71</v>
      </c>
      <c r="K19" s="166" t="s">
        <v>72</v>
      </c>
      <c r="L19" s="166" t="s">
        <v>73</v>
      </c>
      <c r="M19" s="166" t="s">
        <v>73</v>
      </c>
      <c r="N19" s="169" t="s">
        <v>74</v>
      </c>
      <c r="O19" s="132"/>
    </row>
    <row r="20" spans="2:15" ht="32.1">
      <c r="B20" s="39"/>
      <c r="C20" s="81" t="s">
        <v>67</v>
      </c>
      <c r="D20" s="69" t="s">
        <v>67</v>
      </c>
      <c r="E20" s="69" t="s">
        <v>86</v>
      </c>
      <c r="F20" s="69" t="s">
        <v>88</v>
      </c>
      <c r="G20" s="70" t="s">
        <v>70</v>
      </c>
      <c r="H20" s="71">
        <v>7.5771420000000003</v>
      </c>
      <c r="I20" s="72">
        <v>3.751062586707989</v>
      </c>
      <c r="J20" s="70" t="s">
        <v>71</v>
      </c>
      <c r="K20" s="70" t="s">
        <v>72</v>
      </c>
      <c r="L20" s="70" t="s">
        <v>73</v>
      </c>
      <c r="M20" s="70" t="s">
        <v>73</v>
      </c>
      <c r="N20" s="90" t="s">
        <v>74</v>
      </c>
      <c r="O20" s="34"/>
    </row>
    <row r="21" spans="2:15" ht="32.1">
      <c r="B21" s="39"/>
      <c r="C21" s="81" t="s">
        <v>67</v>
      </c>
      <c r="D21" s="69" t="s">
        <v>67</v>
      </c>
      <c r="E21" s="69" t="s">
        <v>68</v>
      </c>
      <c r="F21" s="69" t="s">
        <v>89</v>
      </c>
      <c r="G21" s="70" t="s">
        <v>70</v>
      </c>
      <c r="H21" s="71">
        <v>0.93337300000000001</v>
      </c>
      <c r="I21" s="72">
        <v>1.5251681910009182E-2</v>
      </c>
      <c r="J21" s="70" t="s">
        <v>71</v>
      </c>
      <c r="K21" s="70" t="s">
        <v>72</v>
      </c>
      <c r="L21" s="70" t="s">
        <v>73</v>
      </c>
      <c r="M21" s="70" t="s">
        <v>73</v>
      </c>
      <c r="N21" s="90" t="s">
        <v>74</v>
      </c>
      <c r="O21" s="34"/>
    </row>
    <row r="22" spans="2:15" ht="32.1">
      <c r="B22" s="39"/>
      <c r="C22" s="81" t="s">
        <v>67</v>
      </c>
      <c r="D22" s="69" t="s">
        <v>67</v>
      </c>
      <c r="E22" s="69" t="s">
        <v>86</v>
      </c>
      <c r="F22" s="69" t="s">
        <v>90</v>
      </c>
      <c r="G22" s="70" t="s">
        <v>70</v>
      </c>
      <c r="H22" s="71">
        <v>0.68760600000000005</v>
      </c>
      <c r="I22" s="72">
        <v>0.57127293441230487</v>
      </c>
      <c r="J22" s="70" t="s">
        <v>71</v>
      </c>
      <c r="K22" s="70" t="s">
        <v>72</v>
      </c>
      <c r="L22" s="70" t="s">
        <v>73</v>
      </c>
      <c r="M22" s="70" t="s">
        <v>73</v>
      </c>
      <c r="N22" s="90" t="s">
        <v>74</v>
      </c>
      <c r="O22" s="34"/>
    </row>
    <row r="23" spans="2:15" ht="32.1">
      <c r="B23" s="39"/>
      <c r="C23" s="81" t="s">
        <v>67</v>
      </c>
      <c r="D23" s="69" t="s">
        <v>67</v>
      </c>
      <c r="E23" s="69" t="s">
        <v>84</v>
      </c>
      <c r="F23" s="69" t="s">
        <v>91</v>
      </c>
      <c r="G23" s="70" t="s">
        <v>70</v>
      </c>
      <c r="H23" s="71">
        <v>0.31003399999999998</v>
      </c>
      <c r="I23" s="72">
        <v>1.6007310307621671E-2</v>
      </c>
      <c r="J23" s="70" t="s">
        <v>71</v>
      </c>
      <c r="K23" s="70" t="s">
        <v>72</v>
      </c>
      <c r="L23" s="70" t="s">
        <v>73</v>
      </c>
      <c r="M23" s="70" t="s">
        <v>73</v>
      </c>
      <c r="N23" s="90" t="s">
        <v>74</v>
      </c>
      <c r="O23" s="34"/>
    </row>
    <row r="24" spans="2:15" ht="32.1">
      <c r="B24" s="39"/>
      <c r="C24" s="81" t="s">
        <v>67</v>
      </c>
      <c r="D24" s="69" t="s">
        <v>67</v>
      </c>
      <c r="E24" s="69" t="s">
        <v>86</v>
      </c>
      <c r="F24" s="69" t="s">
        <v>68</v>
      </c>
      <c r="G24" s="70" t="s">
        <v>70</v>
      </c>
      <c r="H24" s="71">
        <v>0.43894699999999998</v>
      </c>
      <c r="I24" s="72">
        <v>0.16126833145087235</v>
      </c>
      <c r="J24" s="70" t="s">
        <v>71</v>
      </c>
      <c r="K24" s="70" t="s">
        <v>72</v>
      </c>
      <c r="L24" s="70" t="s">
        <v>73</v>
      </c>
      <c r="M24" s="70" t="s">
        <v>73</v>
      </c>
      <c r="N24" s="90" t="s">
        <v>74</v>
      </c>
      <c r="O24" s="34"/>
    </row>
    <row r="25" spans="2:15" ht="32.1">
      <c r="B25" s="39"/>
      <c r="C25" s="81" t="s">
        <v>67</v>
      </c>
      <c r="D25" s="69" t="s">
        <v>67</v>
      </c>
      <c r="E25" s="69" t="s">
        <v>68</v>
      </c>
      <c r="F25" s="69" t="s">
        <v>92</v>
      </c>
      <c r="G25" s="70" t="s">
        <v>70</v>
      </c>
      <c r="H25" s="71">
        <v>0.25104199999999999</v>
      </c>
      <c r="I25" s="72">
        <v>1.7438582162534435E-2</v>
      </c>
      <c r="J25" s="70" t="s">
        <v>71</v>
      </c>
      <c r="K25" s="70" t="s">
        <v>72</v>
      </c>
      <c r="L25" s="70" t="s">
        <v>73</v>
      </c>
      <c r="M25" s="70" t="s">
        <v>73</v>
      </c>
      <c r="N25" s="90" t="s">
        <v>74</v>
      </c>
      <c r="O25" s="34"/>
    </row>
    <row r="26" spans="2:15" ht="32.1">
      <c r="B26" s="39"/>
      <c r="C26" s="81" t="s">
        <v>67</v>
      </c>
      <c r="D26" s="69" t="s">
        <v>67</v>
      </c>
      <c r="E26" s="69" t="s">
        <v>86</v>
      </c>
      <c r="F26" s="69" t="s">
        <v>93</v>
      </c>
      <c r="G26" s="70" t="s">
        <v>70</v>
      </c>
      <c r="H26" s="71">
        <v>0.274891</v>
      </c>
      <c r="I26" s="72">
        <v>0.13862649474288338</v>
      </c>
      <c r="J26" s="70" t="s">
        <v>71</v>
      </c>
      <c r="K26" s="70" t="s">
        <v>72</v>
      </c>
      <c r="L26" s="70" t="s">
        <v>73</v>
      </c>
      <c r="M26" s="70" t="s">
        <v>73</v>
      </c>
      <c r="N26" s="90" t="s">
        <v>74</v>
      </c>
      <c r="O26" s="34"/>
    </row>
    <row r="27" spans="2:15" ht="32.1">
      <c r="B27" s="39"/>
      <c r="C27" s="81" t="s">
        <v>67</v>
      </c>
      <c r="D27" s="69" t="s">
        <v>67</v>
      </c>
      <c r="E27" s="69" t="s">
        <v>86</v>
      </c>
      <c r="F27" s="69" t="s">
        <v>94</v>
      </c>
      <c r="G27" s="70" t="s">
        <v>70</v>
      </c>
      <c r="H27" s="71">
        <v>0.29921300000000001</v>
      </c>
      <c r="I27" s="72">
        <v>0.15595130505050506</v>
      </c>
      <c r="J27" s="70" t="s">
        <v>71</v>
      </c>
      <c r="K27" s="70" t="s">
        <v>72</v>
      </c>
      <c r="L27" s="70" t="s">
        <v>73</v>
      </c>
      <c r="M27" s="70" t="s">
        <v>73</v>
      </c>
      <c r="N27" s="90" t="s">
        <v>74</v>
      </c>
      <c r="O27" s="34"/>
    </row>
    <row r="28" spans="2:15" ht="32.1">
      <c r="B28" s="39"/>
      <c r="C28" s="81" t="s">
        <v>67</v>
      </c>
      <c r="D28" s="69" t="s">
        <v>67</v>
      </c>
      <c r="E28" s="69" t="s">
        <v>86</v>
      </c>
      <c r="F28" s="69" t="s">
        <v>95</v>
      </c>
      <c r="G28" s="70" t="s">
        <v>70</v>
      </c>
      <c r="H28" s="71">
        <v>0.32100400000000001</v>
      </c>
      <c r="I28" s="72">
        <v>0.13699966026170798</v>
      </c>
      <c r="J28" s="70" t="s">
        <v>71</v>
      </c>
      <c r="K28" s="70" t="s">
        <v>72</v>
      </c>
      <c r="L28" s="70" t="s">
        <v>73</v>
      </c>
      <c r="M28" s="70" t="s">
        <v>73</v>
      </c>
      <c r="N28" s="90" t="s">
        <v>74</v>
      </c>
      <c r="O28" s="34"/>
    </row>
    <row r="29" spans="2:15" ht="32.1">
      <c r="B29" s="39"/>
      <c r="C29" s="81" t="s">
        <v>67</v>
      </c>
      <c r="D29" s="69" t="s">
        <v>67</v>
      </c>
      <c r="E29" s="69" t="s">
        <v>84</v>
      </c>
      <c r="F29" s="69" t="s">
        <v>96</v>
      </c>
      <c r="G29" s="70" t="s">
        <v>70</v>
      </c>
      <c r="H29" s="71">
        <v>0.23055100000000001</v>
      </c>
      <c r="I29" s="72">
        <v>1.9561281772268135E-2</v>
      </c>
      <c r="J29" s="70" t="s">
        <v>71</v>
      </c>
      <c r="K29" s="70" t="s">
        <v>72</v>
      </c>
      <c r="L29" s="70" t="s">
        <v>73</v>
      </c>
      <c r="M29" s="70" t="s">
        <v>73</v>
      </c>
      <c r="N29" s="90" t="s">
        <v>74</v>
      </c>
      <c r="O29" s="34"/>
    </row>
    <row r="30" spans="2:15" ht="32.1">
      <c r="B30" s="39"/>
      <c r="C30" s="81" t="s">
        <v>67</v>
      </c>
      <c r="D30" s="69" t="s">
        <v>67</v>
      </c>
      <c r="E30" s="69" t="s">
        <v>86</v>
      </c>
      <c r="F30" s="69" t="s">
        <v>97</v>
      </c>
      <c r="G30" s="70" t="s">
        <v>70</v>
      </c>
      <c r="H30" s="71">
        <v>0.38445299999999999</v>
      </c>
      <c r="I30" s="72">
        <v>0.12876904802571165</v>
      </c>
      <c r="J30" s="70" t="s">
        <v>71</v>
      </c>
      <c r="K30" s="70" t="s">
        <v>72</v>
      </c>
      <c r="L30" s="70" t="s">
        <v>73</v>
      </c>
      <c r="M30" s="70" t="s">
        <v>73</v>
      </c>
      <c r="N30" s="90" t="s">
        <v>74</v>
      </c>
      <c r="O30" s="34"/>
    </row>
    <row r="31" spans="2:15" ht="32.1">
      <c r="B31" s="39"/>
      <c r="C31" s="81" t="s">
        <v>67</v>
      </c>
      <c r="D31" s="69" t="s">
        <v>67</v>
      </c>
      <c r="E31" s="69" t="s">
        <v>68</v>
      </c>
      <c r="F31" s="69" t="s">
        <v>98</v>
      </c>
      <c r="G31" s="70" t="s">
        <v>70</v>
      </c>
      <c r="H31" s="71">
        <v>0.46457799999999999</v>
      </c>
      <c r="I31" s="72">
        <v>2.0050296097337005E-2</v>
      </c>
      <c r="J31" s="70" t="s">
        <v>71</v>
      </c>
      <c r="K31" s="70" t="s">
        <v>72</v>
      </c>
      <c r="L31" s="70" t="s">
        <v>73</v>
      </c>
      <c r="M31" s="70" t="s">
        <v>73</v>
      </c>
      <c r="N31" s="90" t="s">
        <v>74</v>
      </c>
      <c r="O31" s="34"/>
    </row>
    <row r="32" spans="2:15" ht="32.1">
      <c r="B32" s="39"/>
      <c r="C32" s="81" t="s">
        <v>67</v>
      </c>
      <c r="D32" s="69" t="s">
        <v>67</v>
      </c>
      <c r="E32" s="69" t="s">
        <v>86</v>
      </c>
      <c r="F32" s="69" t="s">
        <v>99</v>
      </c>
      <c r="G32" s="70" t="s">
        <v>70</v>
      </c>
      <c r="H32" s="71">
        <v>0.40880699999999998</v>
      </c>
      <c r="I32" s="72">
        <v>0.21349031003213956</v>
      </c>
      <c r="J32" s="70" t="s">
        <v>71</v>
      </c>
      <c r="K32" s="70" t="s">
        <v>72</v>
      </c>
      <c r="L32" s="70" t="s">
        <v>73</v>
      </c>
      <c r="M32" s="70" t="s">
        <v>73</v>
      </c>
      <c r="N32" s="90" t="s">
        <v>74</v>
      </c>
      <c r="O32" s="34"/>
    </row>
    <row r="33" spans="2:15" ht="32.1">
      <c r="B33" s="39"/>
      <c r="C33" s="81" t="s">
        <v>67</v>
      </c>
      <c r="D33" s="69" t="s">
        <v>67</v>
      </c>
      <c r="E33" s="69" t="s">
        <v>86</v>
      </c>
      <c r="F33" s="69" t="s">
        <v>80</v>
      </c>
      <c r="G33" s="70" t="s">
        <v>70</v>
      </c>
      <c r="H33" s="71">
        <v>0.36201800000000001</v>
      </c>
      <c r="I33" s="72">
        <v>0.2430434965794307</v>
      </c>
      <c r="J33" s="70" t="s">
        <v>71</v>
      </c>
      <c r="K33" s="70" t="s">
        <v>72</v>
      </c>
      <c r="L33" s="70" t="s">
        <v>73</v>
      </c>
      <c r="M33" s="70" t="s">
        <v>73</v>
      </c>
      <c r="N33" s="90" t="s">
        <v>74</v>
      </c>
      <c r="O33" s="34"/>
    </row>
    <row r="34" spans="2:15" ht="32.1">
      <c r="B34" s="39"/>
      <c r="C34" s="81" t="s">
        <v>67</v>
      </c>
      <c r="D34" s="69" t="s">
        <v>67</v>
      </c>
      <c r="E34" s="69" t="s">
        <v>86</v>
      </c>
      <c r="F34" s="69" t="s">
        <v>100</v>
      </c>
      <c r="G34" s="70" t="s">
        <v>70</v>
      </c>
      <c r="H34" s="71">
        <v>0.67992600000000003</v>
      </c>
      <c r="I34" s="72">
        <v>0.63036078064738288</v>
      </c>
      <c r="J34" s="70" t="s">
        <v>71</v>
      </c>
      <c r="K34" s="70" t="s">
        <v>72</v>
      </c>
      <c r="L34" s="70" t="s">
        <v>73</v>
      </c>
      <c r="M34" s="70" t="s">
        <v>73</v>
      </c>
      <c r="N34" s="90" t="s">
        <v>74</v>
      </c>
      <c r="O34" s="34"/>
    </row>
    <row r="35" spans="2:15" ht="32.1">
      <c r="B35" s="39"/>
      <c r="C35" s="81" t="s">
        <v>67</v>
      </c>
      <c r="D35" s="69" t="s">
        <v>67</v>
      </c>
      <c r="E35" s="69" t="s">
        <v>87</v>
      </c>
      <c r="F35" s="69" t="s">
        <v>101</v>
      </c>
      <c r="G35" s="70" t="s">
        <v>70</v>
      </c>
      <c r="H35" s="71">
        <v>0.22453000000000001</v>
      </c>
      <c r="I35" s="72">
        <v>2.2487848943985308E-2</v>
      </c>
      <c r="J35" s="70" t="s">
        <v>71</v>
      </c>
      <c r="K35" s="70" t="s">
        <v>72</v>
      </c>
      <c r="L35" s="70" t="s">
        <v>73</v>
      </c>
      <c r="M35" s="70" t="s">
        <v>73</v>
      </c>
      <c r="N35" s="90" t="s">
        <v>74</v>
      </c>
      <c r="O35" s="34"/>
    </row>
    <row r="36" spans="2:15" ht="32.1">
      <c r="B36" s="39"/>
      <c r="C36" s="81" t="s">
        <v>67</v>
      </c>
      <c r="D36" s="69" t="s">
        <v>67</v>
      </c>
      <c r="E36" s="69" t="s">
        <v>68</v>
      </c>
      <c r="F36" s="69" t="s">
        <v>102</v>
      </c>
      <c r="G36" s="70" t="s">
        <v>70</v>
      </c>
      <c r="H36" s="71">
        <v>0.276509</v>
      </c>
      <c r="I36" s="72">
        <v>2.2554669237832874E-2</v>
      </c>
      <c r="J36" s="70" t="s">
        <v>71</v>
      </c>
      <c r="K36" s="70" t="s">
        <v>72</v>
      </c>
      <c r="L36" s="70" t="s">
        <v>73</v>
      </c>
      <c r="M36" s="70" t="s">
        <v>73</v>
      </c>
      <c r="N36" s="90" t="s">
        <v>74</v>
      </c>
      <c r="O36" s="34"/>
    </row>
    <row r="37" spans="2:15" ht="32.1">
      <c r="B37" s="39"/>
      <c r="C37" s="81" t="s">
        <v>67</v>
      </c>
      <c r="D37" s="69" t="s">
        <v>67</v>
      </c>
      <c r="E37" s="69" t="s">
        <v>86</v>
      </c>
      <c r="F37" s="69" t="s">
        <v>81</v>
      </c>
      <c r="G37" s="70" t="s">
        <v>70</v>
      </c>
      <c r="H37" s="71">
        <v>0.43856099999999998</v>
      </c>
      <c r="I37" s="72">
        <v>0.25238234449035812</v>
      </c>
      <c r="J37" s="70" t="s">
        <v>71</v>
      </c>
      <c r="K37" s="70" t="s">
        <v>72</v>
      </c>
      <c r="L37" s="70" t="s">
        <v>73</v>
      </c>
      <c r="M37" s="70" t="s">
        <v>73</v>
      </c>
      <c r="N37" s="90" t="s">
        <v>74</v>
      </c>
      <c r="O37" s="34"/>
    </row>
    <row r="38" spans="2:15" ht="32.1">
      <c r="B38" s="39"/>
      <c r="C38" s="81" t="s">
        <v>67</v>
      </c>
      <c r="D38" s="69" t="s">
        <v>67</v>
      </c>
      <c r="E38" s="69" t="s">
        <v>68</v>
      </c>
      <c r="F38" s="69" t="s">
        <v>103</v>
      </c>
      <c r="G38" s="70" t="s">
        <v>70</v>
      </c>
      <c r="H38" s="71">
        <v>0.27793800000000002</v>
      </c>
      <c r="I38" s="72">
        <v>2.4914837764003672E-2</v>
      </c>
      <c r="J38" s="70" t="s">
        <v>71</v>
      </c>
      <c r="K38" s="70" t="s">
        <v>72</v>
      </c>
      <c r="L38" s="70" t="s">
        <v>73</v>
      </c>
      <c r="M38" s="70" t="s">
        <v>73</v>
      </c>
      <c r="N38" s="90" t="s">
        <v>74</v>
      </c>
      <c r="O38" s="34"/>
    </row>
    <row r="39" spans="2:15" ht="32.1">
      <c r="B39" s="39"/>
      <c r="C39" s="81" t="s">
        <v>67</v>
      </c>
      <c r="D39" s="69" t="s">
        <v>67</v>
      </c>
      <c r="E39" s="69" t="s">
        <v>86</v>
      </c>
      <c r="F39" s="69" t="s">
        <v>104</v>
      </c>
      <c r="G39" s="70" t="s">
        <v>70</v>
      </c>
      <c r="H39" s="71">
        <v>0.37405300000000002</v>
      </c>
      <c r="I39" s="72">
        <v>0.341406667194674</v>
      </c>
      <c r="J39" s="70" t="s">
        <v>71</v>
      </c>
      <c r="K39" s="70" t="s">
        <v>72</v>
      </c>
      <c r="L39" s="70" t="s">
        <v>73</v>
      </c>
      <c r="M39" s="70" t="s">
        <v>73</v>
      </c>
      <c r="N39" s="90" t="s">
        <v>74</v>
      </c>
      <c r="O39" s="34"/>
    </row>
    <row r="40" spans="2:15" ht="32.1">
      <c r="B40" s="39"/>
      <c r="C40" s="81" t="s">
        <v>67</v>
      </c>
      <c r="D40" s="69" t="s">
        <v>67</v>
      </c>
      <c r="E40" s="69" t="s">
        <v>86</v>
      </c>
      <c r="F40" s="69" t="s">
        <v>105</v>
      </c>
      <c r="G40" s="70" t="s">
        <v>70</v>
      </c>
      <c r="H40" s="71">
        <v>0.26747100000000001</v>
      </c>
      <c r="I40" s="72">
        <v>0.11163275977961433</v>
      </c>
      <c r="J40" s="70" t="s">
        <v>71</v>
      </c>
      <c r="K40" s="70" t="s">
        <v>72</v>
      </c>
      <c r="L40" s="70" t="s">
        <v>73</v>
      </c>
      <c r="M40" s="70" t="s">
        <v>73</v>
      </c>
      <c r="N40" s="90" t="s">
        <v>74</v>
      </c>
      <c r="O40" s="34"/>
    </row>
    <row r="41" spans="2:15" ht="32.1">
      <c r="B41" s="39"/>
      <c r="C41" s="81" t="s">
        <v>67</v>
      </c>
      <c r="D41" s="69" t="s">
        <v>67</v>
      </c>
      <c r="E41" s="69" t="s">
        <v>86</v>
      </c>
      <c r="F41" s="69" t="s">
        <v>106</v>
      </c>
      <c r="G41" s="70" t="s">
        <v>70</v>
      </c>
      <c r="H41" s="71">
        <v>0.408831</v>
      </c>
      <c r="I41" s="72">
        <v>0.14089427194674015</v>
      </c>
      <c r="J41" s="70" t="s">
        <v>71</v>
      </c>
      <c r="K41" s="70" t="s">
        <v>72</v>
      </c>
      <c r="L41" s="70" t="s">
        <v>73</v>
      </c>
      <c r="M41" s="70" t="s">
        <v>73</v>
      </c>
      <c r="N41" s="90" t="s">
        <v>74</v>
      </c>
      <c r="O41" s="34"/>
    </row>
    <row r="42" spans="2:15" ht="32.1">
      <c r="B42" s="39"/>
      <c r="C42" s="81" t="s">
        <v>67</v>
      </c>
      <c r="D42" s="69" t="s">
        <v>67</v>
      </c>
      <c r="E42" s="69" t="s">
        <v>84</v>
      </c>
      <c r="F42" s="69" t="s">
        <v>107</v>
      </c>
      <c r="G42" s="70" t="s">
        <v>70</v>
      </c>
      <c r="H42" s="71">
        <v>0.25997399999999998</v>
      </c>
      <c r="I42" s="72">
        <v>2.5457783310376493E-2</v>
      </c>
      <c r="J42" s="70" t="s">
        <v>71</v>
      </c>
      <c r="K42" s="70" t="s">
        <v>72</v>
      </c>
      <c r="L42" s="70" t="s">
        <v>73</v>
      </c>
      <c r="M42" s="70" t="s">
        <v>73</v>
      </c>
      <c r="N42" s="90" t="s">
        <v>74</v>
      </c>
      <c r="O42" s="34"/>
    </row>
    <row r="43" spans="2:15" ht="32.1">
      <c r="B43" s="39"/>
      <c r="C43" s="81" t="s">
        <v>67</v>
      </c>
      <c r="D43" s="69" t="s">
        <v>67</v>
      </c>
      <c r="E43" s="69" t="s">
        <v>86</v>
      </c>
      <c r="F43" s="69" t="s">
        <v>108</v>
      </c>
      <c r="G43" s="70" t="s">
        <v>70</v>
      </c>
      <c r="H43" s="71">
        <v>0.31706200000000001</v>
      </c>
      <c r="I43" s="72">
        <v>9.7873072842056943E-2</v>
      </c>
      <c r="J43" s="70" t="s">
        <v>71</v>
      </c>
      <c r="K43" s="70" t="s">
        <v>72</v>
      </c>
      <c r="L43" s="70" t="s">
        <v>73</v>
      </c>
      <c r="M43" s="70" t="s">
        <v>73</v>
      </c>
      <c r="N43" s="90" t="s">
        <v>74</v>
      </c>
      <c r="O43" s="34"/>
    </row>
    <row r="44" spans="2:15" ht="32.1">
      <c r="B44" s="39"/>
      <c r="C44" s="81" t="s">
        <v>67</v>
      </c>
      <c r="D44" s="69" t="s">
        <v>67</v>
      </c>
      <c r="E44" s="69" t="s">
        <v>86</v>
      </c>
      <c r="F44" s="69" t="s">
        <v>109</v>
      </c>
      <c r="G44" s="70" t="s">
        <v>70</v>
      </c>
      <c r="H44" s="71">
        <v>0.40256999999999998</v>
      </c>
      <c r="I44" s="72">
        <v>0.19296705571625347</v>
      </c>
      <c r="J44" s="70" t="s">
        <v>71</v>
      </c>
      <c r="K44" s="70" t="s">
        <v>72</v>
      </c>
      <c r="L44" s="70" t="s">
        <v>73</v>
      </c>
      <c r="M44" s="70" t="s">
        <v>73</v>
      </c>
      <c r="N44" s="90" t="s">
        <v>74</v>
      </c>
      <c r="O44" s="34"/>
    </row>
    <row r="45" spans="2:15" ht="32.1">
      <c r="B45" s="39"/>
      <c r="C45" s="81" t="s">
        <v>67</v>
      </c>
      <c r="D45" s="69" t="s">
        <v>67</v>
      </c>
      <c r="E45" s="69" t="s">
        <v>84</v>
      </c>
      <c r="F45" s="69" t="s">
        <v>110</v>
      </c>
      <c r="G45" s="70" t="s">
        <v>70</v>
      </c>
      <c r="H45" s="71">
        <v>0.24523500000000001</v>
      </c>
      <c r="I45" s="72">
        <v>2.6065417814508721E-2</v>
      </c>
      <c r="J45" s="70" t="s">
        <v>71</v>
      </c>
      <c r="K45" s="70" t="s">
        <v>72</v>
      </c>
      <c r="L45" s="70" t="s">
        <v>73</v>
      </c>
      <c r="M45" s="70" t="s">
        <v>73</v>
      </c>
      <c r="N45" s="90" t="s">
        <v>74</v>
      </c>
      <c r="O45" s="34"/>
    </row>
    <row r="46" spans="2:15" ht="32.1">
      <c r="B46" s="39"/>
      <c r="C46" s="81" t="s">
        <v>67</v>
      </c>
      <c r="D46" s="69" t="s">
        <v>67</v>
      </c>
      <c r="E46" s="69" t="s">
        <v>86</v>
      </c>
      <c r="F46" s="69" t="s">
        <v>111</v>
      </c>
      <c r="G46" s="70" t="s">
        <v>70</v>
      </c>
      <c r="H46" s="71">
        <v>6.6233420000000001</v>
      </c>
      <c r="I46" s="72">
        <v>4.9961927710973368</v>
      </c>
      <c r="J46" s="70" t="s">
        <v>71</v>
      </c>
      <c r="K46" s="70" t="s">
        <v>72</v>
      </c>
      <c r="L46" s="70" t="s">
        <v>73</v>
      </c>
      <c r="M46" s="70" t="s">
        <v>73</v>
      </c>
      <c r="N46" s="90" t="s">
        <v>74</v>
      </c>
      <c r="O46" s="34"/>
    </row>
    <row r="47" spans="2:15" ht="32.1">
      <c r="B47" s="39"/>
      <c r="C47" s="81" t="s">
        <v>67</v>
      </c>
      <c r="D47" s="69" t="s">
        <v>67</v>
      </c>
      <c r="E47" s="69" t="s">
        <v>68</v>
      </c>
      <c r="F47" s="69" t="s">
        <v>112</v>
      </c>
      <c r="G47" s="70" t="s">
        <v>70</v>
      </c>
      <c r="H47" s="71">
        <v>1.0980559999999999</v>
      </c>
      <c r="I47" s="72">
        <v>2.745977275022957E-2</v>
      </c>
      <c r="J47" s="70" t="s">
        <v>71</v>
      </c>
      <c r="K47" s="70" t="s">
        <v>72</v>
      </c>
      <c r="L47" s="70" t="s">
        <v>73</v>
      </c>
      <c r="M47" s="70" t="s">
        <v>73</v>
      </c>
      <c r="N47" s="90" t="s">
        <v>74</v>
      </c>
      <c r="O47" s="34"/>
    </row>
    <row r="48" spans="2:15" ht="32.1">
      <c r="B48" s="39"/>
      <c r="C48" s="81" t="s">
        <v>67</v>
      </c>
      <c r="D48" s="69" t="s">
        <v>67</v>
      </c>
      <c r="E48" s="69" t="s">
        <v>84</v>
      </c>
      <c r="F48" s="69" t="s">
        <v>113</v>
      </c>
      <c r="G48" s="70" t="s">
        <v>70</v>
      </c>
      <c r="H48" s="71">
        <v>0.24540799999999999</v>
      </c>
      <c r="I48" s="72">
        <v>2.7773898301193759E-2</v>
      </c>
      <c r="J48" s="70" t="s">
        <v>71</v>
      </c>
      <c r="K48" s="70" t="s">
        <v>72</v>
      </c>
      <c r="L48" s="70" t="s">
        <v>73</v>
      </c>
      <c r="M48" s="70" t="s">
        <v>73</v>
      </c>
      <c r="N48" s="90" t="s">
        <v>74</v>
      </c>
      <c r="O48" s="34"/>
    </row>
    <row r="49" spans="2:15" ht="32.1">
      <c r="B49" s="39"/>
      <c r="C49" s="81" t="s">
        <v>67</v>
      </c>
      <c r="D49" s="69" t="s">
        <v>67</v>
      </c>
      <c r="E49" s="69" t="s">
        <v>86</v>
      </c>
      <c r="F49" s="69" t="s">
        <v>102</v>
      </c>
      <c r="G49" s="70" t="s">
        <v>70</v>
      </c>
      <c r="H49" s="71">
        <v>4.8617650000000001</v>
      </c>
      <c r="I49" s="72">
        <v>3.5036668245408635</v>
      </c>
      <c r="J49" s="70" t="s">
        <v>71</v>
      </c>
      <c r="K49" s="70" t="s">
        <v>72</v>
      </c>
      <c r="L49" s="70" t="s">
        <v>73</v>
      </c>
      <c r="M49" s="70" t="s">
        <v>73</v>
      </c>
      <c r="N49" s="90" t="s">
        <v>74</v>
      </c>
      <c r="O49" s="34"/>
    </row>
    <row r="50" spans="2:15" ht="32.1">
      <c r="B50" s="39"/>
      <c r="C50" s="81" t="s">
        <v>67</v>
      </c>
      <c r="D50" s="69" t="s">
        <v>67</v>
      </c>
      <c r="E50" s="69" t="s">
        <v>84</v>
      </c>
      <c r="F50" s="69" t="s">
        <v>114</v>
      </c>
      <c r="G50" s="70" t="s">
        <v>70</v>
      </c>
      <c r="H50" s="71">
        <v>0.23957999999999999</v>
      </c>
      <c r="I50" s="72">
        <v>2.9704904797979798E-2</v>
      </c>
      <c r="J50" s="70" t="s">
        <v>71</v>
      </c>
      <c r="K50" s="70" t="s">
        <v>72</v>
      </c>
      <c r="L50" s="70" t="s">
        <v>73</v>
      </c>
      <c r="M50" s="70" t="s">
        <v>73</v>
      </c>
      <c r="N50" s="90" t="s">
        <v>74</v>
      </c>
      <c r="O50" s="34"/>
    </row>
    <row r="51" spans="2:15" ht="32.1">
      <c r="B51" s="39"/>
      <c r="C51" s="81" t="s">
        <v>67</v>
      </c>
      <c r="D51" s="69" t="s">
        <v>67</v>
      </c>
      <c r="E51" s="69" t="s">
        <v>86</v>
      </c>
      <c r="F51" s="69" t="s">
        <v>115</v>
      </c>
      <c r="G51" s="70" t="s">
        <v>70</v>
      </c>
      <c r="H51" s="71">
        <v>7.0238779999999998</v>
      </c>
      <c r="I51" s="72">
        <v>4.9966406511019281</v>
      </c>
      <c r="J51" s="70" t="s">
        <v>71</v>
      </c>
      <c r="K51" s="70" t="s">
        <v>72</v>
      </c>
      <c r="L51" s="70" t="s">
        <v>73</v>
      </c>
      <c r="M51" s="70" t="s">
        <v>73</v>
      </c>
      <c r="N51" s="90" t="s">
        <v>74</v>
      </c>
      <c r="O51" s="34"/>
    </row>
    <row r="52" spans="2:15" ht="32.1">
      <c r="B52" s="39"/>
      <c r="C52" s="81" t="s">
        <v>67</v>
      </c>
      <c r="D52" s="69" t="s">
        <v>67</v>
      </c>
      <c r="E52" s="69" t="s">
        <v>86</v>
      </c>
      <c r="F52" s="69" t="s">
        <v>116</v>
      </c>
      <c r="G52" s="70" t="s">
        <v>70</v>
      </c>
      <c r="H52" s="71">
        <v>16.968575000000001</v>
      </c>
      <c r="I52" s="72">
        <v>11.661504710583102</v>
      </c>
      <c r="J52" s="70" t="s">
        <v>71</v>
      </c>
      <c r="K52" s="70" t="s">
        <v>72</v>
      </c>
      <c r="L52" s="70" t="s">
        <v>73</v>
      </c>
      <c r="M52" s="70" t="s">
        <v>73</v>
      </c>
      <c r="N52" s="90" t="s">
        <v>74</v>
      </c>
      <c r="O52" s="34"/>
    </row>
    <row r="53" spans="2:15" ht="32.1">
      <c r="B53" s="39"/>
      <c r="C53" s="81" t="s">
        <v>67</v>
      </c>
      <c r="D53" s="69" t="s">
        <v>67</v>
      </c>
      <c r="E53" s="69" t="s">
        <v>68</v>
      </c>
      <c r="F53" s="69" t="s">
        <v>117</v>
      </c>
      <c r="G53" s="70" t="s">
        <v>70</v>
      </c>
      <c r="H53" s="71">
        <v>0.26635599999999998</v>
      </c>
      <c r="I53" s="72">
        <v>3.3066847865013772E-2</v>
      </c>
      <c r="J53" s="70" t="s">
        <v>71</v>
      </c>
      <c r="K53" s="70" t="s">
        <v>72</v>
      </c>
      <c r="L53" s="70" t="s">
        <v>73</v>
      </c>
      <c r="M53" s="70" t="s">
        <v>73</v>
      </c>
      <c r="N53" s="90" t="s">
        <v>74</v>
      </c>
      <c r="O53" s="34"/>
    </row>
    <row r="54" spans="2:15" ht="32.1">
      <c r="B54" s="39"/>
      <c r="C54" s="81" t="s">
        <v>67</v>
      </c>
      <c r="D54" s="69" t="s">
        <v>67</v>
      </c>
      <c r="E54" s="69" t="s">
        <v>87</v>
      </c>
      <c r="F54" s="69" t="s">
        <v>87</v>
      </c>
      <c r="G54" s="70" t="s">
        <v>70</v>
      </c>
      <c r="H54" s="71">
        <v>0.22301699999999999</v>
      </c>
      <c r="I54" s="72">
        <v>3.4022223071625349E-2</v>
      </c>
      <c r="J54" s="70" t="s">
        <v>71</v>
      </c>
      <c r="K54" s="70" t="s">
        <v>72</v>
      </c>
      <c r="L54" s="70" t="s">
        <v>73</v>
      </c>
      <c r="M54" s="70" t="s">
        <v>73</v>
      </c>
      <c r="N54" s="90" t="s">
        <v>74</v>
      </c>
      <c r="O54" s="34"/>
    </row>
    <row r="55" spans="2:15" ht="32.1">
      <c r="B55" s="39"/>
      <c r="C55" s="81" t="s">
        <v>67</v>
      </c>
      <c r="D55" s="69" t="s">
        <v>67</v>
      </c>
      <c r="E55" s="69" t="s">
        <v>68</v>
      </c>
      <c r="F55" s="69" t="s">
        <v>118</v>
      </c>
      <c r="G55" s="70" t="s">
        <v>70</v>
      </c>
      <c r="H55" s="71">
        <v>1.005636</v>
      </c>
      <c r="I55" s="72">
        <v>3.402427626262626E-2</v>
      </c>
      <c r="J55" s="70" t="s">
        <v>71</v>
      </c>
      <c r="K55" s="70" t="s">
        <v>72</v>
      </c>
      <c r="L55" s="70" t="s">
        <v>73</v>
      </c>
      <c r="M55" s="70" t="s">
        <v>73</v>
      </c>
      <c r="N55" s="90" t="s">
        <v>74</v>
      </c>
      <c r="O55" s="34"/>
    </row>
    <row r="56" spans="2:15" ht="32.1">
      <c r="B56" s="39"/>
      <c r="C56" s="81" t="s">
        <v>67</v>
      </c>
      <c r="D56" s="69" t="s">
        <v>67</v>
      </c>
      <c r="E56" s="69" t="s">
        <v>68</v>
      </c>
      <c r="F56" s="69" t="s">
        <v>119</v>
      </c>
      <c r="G56" s="70" t="s">
        <v>70</v>
      </c>
      <c r="H56" s="71">
        <v>0.28563300000000003</v>
      </c>
      <c r="I56" s="72">
        <v>3.5082129453627181E-2</v>
      </c>
      <c r="J56" s="70" t="s">
        <v>71</v>
      </c>
      <c r="K56" s="70" t="s">
        <v>72</v>
      </c>
      <c r="L56" s="70" t="s">
        <v>73</v>
      </c>
      <c r="M56" s="70" t="s">
        <v>73</v>
      </c>
      <c r="N56" s="90" t="s">
        <v>74</v>
      </c>
      <c r="O56" s="34"/>
    </row>
    <row r="57" spans="2:15" ht="32.1">
      <c r="B57" s="39"/>
      <c r="C57" s="81" t="s">
        <v>67</v>
      </c>
      <c r="D57" s="69" t="s">
        <v>67</v>
      </c>
      <c r="E57" s="69" t="s">
        <v>68</v>
      </c>
      <c r="F57" s="69" t="s">
        <v>115</v>
      </c>
      <c r="G57" s="70" t="s">
        <v>70</v>
      </c>
      <c r="H57" s="71">
        <v>0.28415899999999999</v>
      </c>
      <c r="I57" s="72">
        <v>3.6078908723599631E-2</v>
      </c>
      <c r="J57" s="70" t="s">
        <v>71</v>
      </c>
      <c r="K57" s="70" t="s">
        <v>72</v>
      </c>
      <c r="L57" s="70" t="s">
        <v>73</v>
      </c>
      <c r="M57" s="70" t="s">
        <v>73</v>
      </c>
      <c r="N57" s="90" t="s">
        <v>74</v>
      </c>
      <c r="O57" s="34"/>
    </row>
    <row r="58" spans="2:15" ht="32.1">
      <c r="B58" s="39"/>
      <c r="C58" s="81" t="s">
        <v>67</v>
      </c>
      <c r="D58" s="69" t="s">
        <v>67</v>
      </c>
      <c r="E58" s="69" t="s">
        <v>84</v>
      </c>
      <c r="F58" s="69" t="s">
        <v>118</v>
      </c>
      <c r="G58" s="70" t="s">
        <v>70</v>
      </c>
      <c r="H58" s="71">
        <v>0.21482399999999999</v>
      </c>
      <c r="I58" s="72">
        <v>3.6878516896235079E-2</v>
      </c>
      <c r="J58" s="70" t="s">
        <v>71</v>
      </c>
      <c r="K58" s="70" t="s">
        <v>72</v>
      </c>
      <c r="L58" s="70" t="s">
        <v>73</v>
      </c>
      <c r="M58" s="70" t="s">
        <v>73</v>
      </c>
      <c r="N58" s="90" t="s">
        <v>74</v>
      </c>
      <c r="O58" s="34"/>
    </row>
    <row r="59" spans="2:15" ht="32.1">
      <c r="B59" s="39"/>
      <c r="C59" s="81" t="s">
        <v>67</v>
      </c>
      <c r="D59" s="69" t="s">
        <v>67</v>
      </c>
      <c r="E59" s="69" t="s">
        <v>120</v>
      </c>
      <c r="F59" s="69" t="s">
        <v>121</v>
      </c>
      <c r="G59" s="70" t="s">
        <v>70</v>
      </c>
      <c r="H59" s="71">
        <v>8.5365760000000002</v>
      </c>
      <c r="I59" s="72">
        <v>2.7065509214876031</v>
      </c>
      <c r="J59" s="70" t="s">
        <v>71</v>
      </c>
      <c r="K59" s="70" t="s">
        <v>72</v>
      </c>
      <c r="L59" s="70" t="s">
        <v>73</v>
      </c>
      <c r="M59" s="70" t="s">
        <v>73</v>
      </c>
      <c r="N59" s="90" t="s">
        <v>74</v>
      </c>
      <c r="O59" s="34"/>
    </row>
    <row r="60" spans="2:15" ht="32.1">
      <c r="B60" s="39"/>
      <c r="C60" s="81" t="s">
        <v>67</v>
      </c>
      <c r="D60" s="69" t="s">
        <v>67</v>
      </c>
      <c r="E60" s="69" t="s">
        <v>68</v>
      </c>
      <c r="F60" s="69" t="s">
        <v>122</v>
      </c>
      <c r="G60" s="70" t="s">
        <v>70</v>
      </c>
      <c r="H60" s="71">
        <v>0.70352000000000003</v>
      </c>
      <c r="I60" s="72">
        <v>3.7557094949494947E-2</v>
      </c>
      <c r="J60" s="70" t="s">
        <v>71</v>
      </c>
      <c r="K60" s="70" t="s">
        <v>72</v>
      </c>
      <c r="L60" s="70" t="s">
        <v>73</v>
      </c>
      <c r="M60" s="70" t="s">
        <v>73</v>
      </c>
      <c r="N60" s="90" t="s">
        <v>74</v>
      </c>
      <c r="O60" s="34"/>
    </row>
    <row r="61" spans="2:15" ht="32.1">
      <c r="B61" s="39"/>
      <c r="C61" s="81" t="s">
        <v>67</v>
      </c>
      <c r="D61" s="69" t="s">
        <v>67</v>
      </c>
      <c r="E61" s="69" t="s">
        <v>120</v>
      </c>
      <c r="F61" s="69" t="s">
        <v>123</v>
      </c>
      <c r="G61" s="70" t="s">
        <v>70</v>
      </c>
      <c r="H61" s="71">
        <v>6.6615409999999997</v>
      </c>
      <c r="I61" s="72">
        <v>2.7059534299816344</v>
      </c>
      <c r="J61" s="70" t="s">
        <v>71</v>
      </c>
      <c r="K61" s="70" t="s">
        <v>72</v>
      </c>
      <c r="L61" s="70" t="s">
        <v>73</v>
      </c>
      <c r="M61" s="70" t="s">
        <v>73</v>
      </c>
      <c r="N61" s="90" t="s">
        <v>74</v>
      </c>
      <c r="O61" s="34"/>
    </row>
    <row r="62" spans="2:15" ht="32.1">
      <c r="B62" s="39"/>
      <c r="C62" s="81" t="s">
        <v>67</v>
      </c>
      <c r="D62" s="69" t="s">
        <v>67</v>
      </c>
      <c r="E62" s="69" t="s">
        <v>84</v>
      </c>
      <c r="F62" s="69" t="s">
        <v>124</v>
      </c>
      <c r="G62" s="70" t="s">
        <v>70</v>
      </c>
      <c r="H62" s="71">
        <v>0.23058500000000001</v>
      </c>
      <c r="I62" s="72">
        <v>3.7624138842975205E-2</v>
      </c>
      <c r="J62" s="70" t="s">
        <v>71</v>
      </c>
      <c r="K62" s="70" t="s">
        <v>72</v>
      </c>
      <c r="L62" s="70" t="s">
        <v>73</v>
      </c>
      <c r="M62" s="70" t="s">
        <v>73</v>
      </c>
      <c r="N62" s="90" t="s">
        <v>74</v>
      </c>
      <c r="O62" s="34"/>
    </row>
    <row r="63" spans="2:15" ht="32.1">
      <c r="B63" s="39"/>
      <c r="C63" s="81" t="s">
        <v>67</v>
      </c>
      <c r="D63" s="69" t="s">
        <v>67</v>
      </c>
      <c r="E63" s="69" t="s">
        <v>120</v>
      </c>
      <c r="F63" s="69" t="s">
        <v>125</v>
      </c>
      <c r="G63" s="70" t="s">
        <v>70</v>
      </c>
      <c r="H63" s="71">
        <v>10.345950999999999</v>
      </c>
      <c r="I63" s="72">
        <v>4.8665931112947662</v>
      </c>
      <c r="J63" s="70" t="s">
        <v>71</v>
      </c>
      <c r="K63" s="70" t="s">
        <v>72</v>
      </c>
      <c r="L63" s="70" t="s">
        <v>73</v>
      </c>
      <c r="M63" s="70" t="s">
        <v>73</v>
      </c>
      <c r="N63" s="90" t="s">
        <v>74</v>
      </c>
      <c r="O63" s="34"/>
    </row>
    <row r="64" spans="2:15" ht="32.1">
      <c r="B64" s="39"/>
      <c r="C64" s="81" t="s">
        <v>67</v>
      </c>
      <c r="D64" s="69" t="s">
        <v>67</v>
      </c>
      <c r="E64" s="69" t="s">
        <v>120</v>
      </c>
      <c r="F64" s="69" t="s">
        <v>126</v>
      </c>
      <c r="G64" s="70" t="s">
        <v>70</v>
      </c>
      <c r="H64" s="71">
        <v>23.866669000000002</v>
      </c>
      <c r="I64" s="72">
        <v>13.031238603374655</v>
      </c>
      <c r="J64" s="70" t="s">
        <v>71</v>
      </c>
      <c r="K64" s="70" t="s">
        <v>72</v>
      </c>
      <c r="L64" s="70" t="s">
        <v>73</v>
      </c>
      <c r="M64" s="70" t="s">
        <v>73</v>
      </c>
      <c r="N64" s="90" t="s">
        <v>74</v>
      </c>
      <c r="O64" s="34"/>
    </row>
    <row r="65" spans="2:15" ht="32.1">
      <c r="B65" s="39"/>
      <c r="C65" s="81" t="s">
        <v>67</v>
      </c>
      <c r="D65" s="69" t="s">
        <v>67</v>
      </c>
      <c r="E65" s="69" t="s">
        <v>120</v>
      </c>
      <c r="F65" s="69" t="s">
        <v>85</v>
      </c>
      <c r="G65" s="70" t="s">
        <v>70</v>
      </c>
      <c r="H65" s="71">
        <v>9.0579610000000006</v>
      </c>
      <c r="I65" s="72">
        <v>4.1949325432506885</v>
      </c>
      <c r="J65" s="70" t="s">
        <v>71</v>
      </c>
      <c r="K65" s="70" t="s">
        <v>72</v>
      </c>
      <c r="L65" s="70" t="s">
        <v>73</v>
      </c>
      <c r="M65" s="70" t="s">
        <v>73</v>
      </c>
      <c r="N65" s="90" t="s">
        <v>74</v>
      </c>
      <c r="O65" s="34"/>
    </row>
    <row r="66" spans="2:15" ht="32.1">
      <c r="B66" s="39"/>
      <c r="C66" s="81" t="s">
        <v>67</v>
      </c>
      <c r="D66" s="69" t="s">
        <v>67</v>
      </c>
      <c r="E66" s="69" t="s">
        <v>87</v>
      </c>
      <c r="F66" s="69" t="s">
        <v>88</v>
      </c>
      <c r="G66" s="70" t="s">
        <v>70</v>
      </c>
      <c r="H66" s="71">
        <v>0.23138400000000001</v>
      </c>
      <c r="I66" s="72">
        <v>3.8433067493112948E-2</v>
      </c>
      <c r="J66" s="70" t="s">
        <v>71</v>
      </c>
      <c r="K66" s="70" t="s">
        <v>72</v>
      </c>
      <c r="L66" s="70" t="s">
        <v>73</v>
      </c>
      <c r="M66" s="70" t="s">
        <v>73</v>
      </c>
      <c r="N66" s="90" t="s">
        <v>74</v>
      </c>
      <c r="O66" s="34"/>
    </row>
    <row r="67" spans="2:15" ht="32.1">
      <c r="B67" s="39"/>
      <c r="C67" s="81" t="s">
        <v>67</v>
      </c>
      <c r="D67" s="69" t="s">
        <v>67</v>
      </c>
      <c r="E67" s="69" t="s">
        <v>68</v>
      </c>
      <c r="F67" s="69" t="s">
        <v>127</v>
      </c>
      <c r="G67" s="70" t="s">
        <v>70</v>
      </c>
      <c r="H67" s="71">
        <v>0.28996699999999997</v>
      </c>
      <c r="I67" s="72">
        <v>4.0697457575757573E-2</v>
      </c>
      <c r="J67" s="70" t="s">
        <v>71</v>
      </c>
      <c r="K67" s="70" t="s">
        <v>72</v>
      </c>
      <c r="L67" s="70" t="s">
        <v>73</v>
      </c>
      <c r="M67" s="70" t="s">
        <v>73</v>
      </c>
      <c r="N67" s="90" t="s">
        <v>74</v>
      </c>
      <c r="O67" s="34"/>
    </row>
    <row r="68" spans="2:15" ht="32.1">
      <c r="B68" s="39"/>
      <c r="C68" s="81" t="s">
        <v>67</v>
      </c>
      <c r="D68" s="69" t="s">
        <v>67</v>
      </c>
      <c r="E68" s="69" t="s">
        <v>120</v>
      </c>
      <c r="F68" s="69" t="s">
        <v>87</v>
      </c>
      <c r="G68" s="70" t="s">
        <v>70</v>
      </c>
      <c r="H68" s="71">
        <v>31.985251000000002</v>
      </c>
      <c r="I68" s="72">
        <v>31.314875140197429</v>
      </c>
      <c r="J68" s="70" t="s">
        <v>71</v>
      </c>
      <c r="K68" s="70" t="s">
        <v>72</v>
      </c>
      <c r="L68" s="70" t="s">
        <v>73</v>
      </c>
      <c r="M68" s="70" t="s">
        <v>73</v>
      </c>
      <c r="N68" s="90" t="s">
        <v>74</v>
      </c>
      <c r="O68" s="34"/>
    </row>
    <row r="69" spans="2:15" ht="32.1">
      <c r="B69" s="39"/>
      <c r="C69" s="81" t="s">
        <v>67</v>
      </c>
      <c r="D69" s="69" t="s">
        <v>67</v>
      </c>
      <c r="E69" s="69" t="s">
        <v>84</v>
      </c>
      <c r="F69" s="69" t="s">
        <v>128</v>
      </c>
      <c r="G69" s="70" t="s">
        <v>70</v>
      </c>
      <c r="H69" s="71">
        <v>0.23103099999999999</v>
      </c>
      <c r="I69" s="72">
        <v>4.0853401078971535E-2</v>
      </c>
      <c r="J69" s="70" t="s">
        <v>71</v>
      </c>
      <c r="K69" s="70" t="s">
        <v>72</v>
      </c>
      <c r="L69" s="70" t="s">
        <v>73</v>
      </c>
      <c r="M69" s="70" t="s">
        <v>73</v>
      </c>
      <c r="N69" s="90" t="s">
        <v>74</v>
      </c>
      <c r="O69" s="34"/>
    </row>
    <row r="70" spans="2:15" ht="32.1">
      <c r="B70" s="39"/>
      <c r="C70" s="81" t="s">
        <v>67</v>
      </c>
      <c r="D70" s="69" t="s">
        <v>67</v>
      </c>
      <c r="E70" s="69" t="s">
        <v>120</v>
      </c>
      <c r="F70" s="69" t="s">
        <v>88</v>
      </c>
      <c r="G70" s="70" t="s">
        <v>70</v>
      </c>
      <c r="H70" s="71">
        <v>18.129459000000001</v>
      </c>
      <c r="I70" s="72">
        <v>11.920765774517905</v>
      </c>
      <c r="J70" s="70" t="s">
        <v>71</v>
      </c>
      <c r="K70" s="70" t="s">
        <v>72</v>
      </c>
      <c r="L70" s="70" t="s">
        <v>73</v>
      </c>
      <c r="M70" s="70" t="s">
        <v>73</v>
      </c>
      <c r="N70" s="90" t="s">
        <v>74</v>
      </c>
      <c r="O70" s="34"/>
    </row>
    <row r="71" spans="2:15" ht="32.1">
      <c r="B71" s="39"/>
      <c r="C71" s="81" t="s">
        <v>67</v>
      </c>
      <c r="D71" s="69" t="s">
        <v>67</v>
      </c>
      <c r="E71" s="69" t="s">
        <v>129</v>
      </c>
      <c r="F71" s="69" t="s">
        <v>101</v>
      </c>
      <c r="G71" s="70" t="s">
        <v>70</v>
      </c>
      <c r="H71" s="71">
        <v>0.25853500000000001</v>
      </c>
      <c r="I71" s="72">
        <v>4.178295358126722E-2</v>
      </c>
      <c r="J71" s="70" t="s">
        <v>71</v>
      </c>
      <c r="K71" s="70" t="s">
        <v>72</v>
      </c>
      <c r="L71" s="70" t="s">
        <v>73</v>
      </c>
      <c r="M71" s="70" t="s">
        <v>73</v>
      </c>
      <c r="N71" s="90" t="s">
        <v>74</v>
      </c>
      <c r="O71" s="34"/>
    </row>
    <row r="72" spans="2:15" ht="32.1">
      <c r="B72" s="39"/>
      <c r="C72" s="81" t="s">
        <v>67</v>
      </c>
      <c r="D72" s="69" t="s">
        <v>67</v>
      </c>
      <c r="E72" s="69" t="s">
        <v>129</v>
      </c>
      <c r="F72" s="69" t="s">
        <v>89</v>
      </c>
      <c r="G72" s="70" t="s">
        <v>70</v>
      </c>
      <c r="H72" s="71">
        <v>0.25418800000000003</v>
      </c>
      <c r="I72" s="72">
        <v>4.1787619811753898E-2</v>
      </c>
      <c r="J72" s="70" t="s">
        <v>71</v>
      </c>
      <c r="K72" s="70" t="s">
        <v>72</v>
      </c>
      <c r="L72" s="70" t="s">
        <v>73</v>
      </c>
      <c r="M72" s="70" t="s">
        <v>73</v>
      </c>
      <c r="N72" s="90" t="s">
        <v>74</v>
      </c>
      <c r="O72" s="34"/>
    </row>
    <row r="73" spans="2:15" ht="32.1">
      <c r="B73" s="39"/>
      <c r="C73" s="81" t="s">
        <v>67</v>
      </c>
      <c r="D73" s="69" t="s">
        <v>67</v>
      </c>
      <c r="E73" s="69" t="s">
        <v>84</v>
      </c>
      <c r="F73" s="69" t="s">
        <v>102</v>
      </c>
      <c r="G73" s="70" t="s">
        <v>70</v>
      </c>
      <c r="H73" s="71">
        <v>0.27941500000000002</v>
      </c>
      <c r="I73" s="72">
        <v>4.2106929935720842E-2</v>
      </c>
      <c r="J73" s="70" t="s">
        <v>71</v>
      </c>
      <c r="K73" s="70" t="s">
        <v>72</v>
      </c>
      <c r="L73" s="70" t="s">
        <v>73</v>
      </c>
      <c r="M73" s="70" t="s">
        <v>73</v>
      </c>
      <c r="N73" s="90" t="s">
        <v>74</v>
      </c>
      <c r="O73" s="34"/>
    </row>
    <row r="74" spans="2:15" ht="32.1">
      <c r="B74" s="39"/>
      <c r="C74" s="81" t="s">
        <v>67</v>
      </c>
      <c r="D74" s="69" t="s">
        <v>67</v>
      </c>
      <c r="E74" s="69" t="s">
        <v>68</v>
      </c>
      <c r="F74" s="69" t="s">
        <v>130</v>
      </c>
      <c r="G74" s="70" t="s">
        <v>70</v>
      </c>
      <c r="H74" s="71">
        <v>0.64757500000000001</v>
      </c>
      <c r="I74" s="72">
        <v>4.2842687603305785E-2</v>
      </c>
      <c r="J74" s="70" t="s">
        <v>71</v>
      </c>
      <c r="K74" s="70" t="s">
        <v>72</v>
      </c>
      <c r="L74" s="70" t="s">
        <v>73</v>
      </c>
      <c r="M74" s="70" t="s">
        <v>73</v>
      </c>
      <c r="N74" s="90" t="s">
        <v>74</v>
      </c>
      <c r="O74" s="34"/>
    </row>
    <row r="75" spans="2:15" ht="32.1">
      <c r="B75" s="39"/>
      <c r="C75" s="81" t="s">
        <v>67</v>
      </c>
      <c r="D75" s="69" t="s">
        <v>67</v>
      </c>
      <c r="E75" s="69" t="s">
        <v>68</v>
      </c>
      <c r="F75" s="69" t="s">
        <v>91</v>
      </c>
      <c r="G75" s="70" t="s">
        <v>70</v>
      </c>
      <c r="H75" s="71">
        <v>0.68884699999999999</v>
      </c>
      <c r="I75" s="72">
        <v>4.3222304981634527E-2</v>
      </c>
      <c r="J75" s="70" t="s">
        <v>71</v>
      </c>
      <c r="K75" s="70" t="s">
        <v>72</v>
      </c>
      <c r="L75" s="70" t="s">
        <v>73</v>
      </c>
      <c r="M75" s="70" t="s">
        <v>73</v>
      </c>
      <c r="N75" s="90" t="s">
        <v>74</v>
      </c>
      <c r="O75" s="34"/>
    </row>
    <row r="76" spans="2:15" ht="32.1">
      <c r="B76" s="39"/>
      <c r="C76" s="81" t="s">
        <v>67</v>
      </c>
      <c r="D76" s="69" t="s">
        <v>67</v>
      </c>
      <c r="E76" s="69" t="s">
        <v>120</v>
      </c>
      <c r="F76" s="69" t="s">
        <v>93</v>
      </c>
      <c r="G76" s="70" t="s">
        <v>70</v>
      </c>
      <c r="H76" s="71">
        <v>4.1305579999999997</v>
      </c>
      <c r="I76" s="72">
        <v>3.3078041253673094</v>
      </c>
      <c r="J76" s="70" t="s">
        <v>71</v>
      </c>
      <c r="K76" s="70" t="s">
        <v>72</v>
      </c>
      <c r="L76" s="70" t="s">
        <v>73</v>
      </c>
      <c r="M76" s="70" t="s">
        <v>73</v>
      </c>
      <c r="N76" s="90" t="s">
        <v>74</v>
      </c>
      <c r="O76" s="34"/>
    </row>
    <row r="77" spans="2:15" ht="32.1">
      <c r="B77" s="39"/>
      <c r="C77" s="81" t="s">
        <v>67</v>
      </c>
      <c r="D77" s="69" t="s">
        <v>67</v>
      </c>
      <c r="E77" s="69" t="s">
        <v>68</v>
      </c>
      <c r="F77" s="69" t="s">
        <v>128</v>
      </c>
      <c r="G77" s="70" t="s">
        <v>70</v>
      </c>
      <c r="H77" s="71">
        <v>0.54025100000000004</v>
      </c>
      <c r="I77" s="72">
        <v>4.3272529568411384E-2</v>
      </c>
      <c r="J77" s="70" t="s">
        <v>71</v>
      </c>
      <c r="K77" s="70" t="s">
        <v>72</v>
      </c>
      <c r="L77" s="70" t="s">
        <v>73</v>
      </c>
      <c r="M77" s="70" t="s">
        <v>73</v>
      </c>
      <c r="N77" s="90" t="s">
        <v>74</v>
      </c>
      <c r="O77" s="34"/>
    </row>
    <row r="78" spans="2:15" ht="32.1">
      <c r="B78" s="39"/>
      <c r="C78" s="81" t="s">
        <v>67</v>
      </c>
      <c r="D78" s="69" t="s">
        <v>67</v>
      </c>
      <c r="E78" s="69" t="s">
        <v>120</v>
      </c>
      <c r="F78" s="69" t="s">
        <v>95</v>
      </c>
      <c r="G78" s="70" t="s">
        <v>70</v>
      </c>
      <c r="H78" s="71">
        <v>8.0321800000000003</v>
      </c>
      <c r="I78" s="72">
        <v>3.5998593862258956</v>
      </c>
      <c r="J78" s="70" t="s">
        <v>71</v>
      </c>
      <c r="K78" s="70" t="s">
        <v>72</v>
      </c>
      <c r="L78" s="70" t="s">
        <v>73</v>
      </c>
      <c r="M78" s="70" t="s">
        <v>73</v>
      </c>
      <c r="N78" s="90" t="s">
        <v>74</v>
      </c>
      <c r="O78" s="34"/>
    </row>
    <row r="79" spans="2:15" ht="32.1">
      <c r="B79" s="39"/>
      <c r="C79" s="81" t="s">
        <v>67</v>
      </c>
      <c r="D79" s="69" t="s">
        <v>67</v>
      </c>
      <c r="E79" s="69" t="s">
        <v>84</v>
      </c>
      <c r="F79" s="69" t="s">
        <v>131</v>
      </c>
      <c r="G79" s="70" t="s">
        <v>70</v>
      </c>
      <c r="H79" s="71">
        <v>0.203514</v>
      </c>
      <c r="I79" s="72">
        <v>4.3336740977961433E-2</v>
      </c>
      <c r="J79" s="70" t="s">
        <v>71</v>
      </c>
      <c r="K79" s="70" t="s">
        <v>72</v>
      </c>
      <c r="L79" s="70" t="s">
        <v>73</v>
      </c>
      <c r="M79" s="70" t="s">
        <v>73</v>
      </c>
      <c r="N79" s="90" t="s">
        <v>74</v>
      </c>
      <c r="O79" s="34"/>
    </row>
    <row r="80" spans="2:15" ht="32.1">
      <c r="B80" s="39"/>
      <c r="C80" s="81" t="s">
        <v>67</v>
      </c>
      <c r="D80" s="69" t="s">
        <v>67</v>
      </c>
      <c r="E80" s="69" t="s">
        <v>120</v>
      </c>
      <c r="F80" s="69" t="s">
        <v>97</v>
      </c>
      <c r="G80" s="70" t="s">
        <v>70</v>
      </c>
      <c r="H80" s="71">
        <v>7.1344190000000003</v>
      </c>
      <c r="I80" s="72">
        <v>3.8402344470156105</v>
      </c>
      <c r="J80" s="70" t="s">
        <v>71</v>
      </c>
      <c r="K80" s="70" t="s">
        <v>72</v>
      </c>
      <c r="L80" s="70" t="s">
        <v>73</v>
      </c>
      <c r="M80" s="70" t="s">
        <v>73</v>
      </c>
      <c r="N80" s="90" t="s">
        <v>74</v>
      </c>
      <c r="O80" s="34"/>
    </row>
    <row r="81" spans="2:15" ht="32.1">
      <c r="B81" s="39"/>
      <c r="C81" s="81" t="s">
        <v>67</v>
      </c>
      <c r="D81" s="69" t="s">
        <v>67</v>
      </c>
      <c r="E81" s="69" t="s">
        <v>132</v>
      </c>
      <c r="F81" s="69" t="s">
        <v>133</v>
      </c>
      <c r="G81" s="70" t="s">
        <v>70</v>
      </c>
      <c r="H81" s="71">
        <v>0.237457</v>
      </c>
      <c r="I81" s="72">
        <v>4.3999411455463724E-2</v>
      </c>
      <c r="J81" s="70" t="s">
        <v>71</v>
      </c>
      <c r="K81" s="70" t="s">
        <v>72</v>
      </c>
      <c r="L81" s="70" t="s">
        <v>73</v>
      </c>
      <c r="M81" s="70" t="s">
        <v>73</v>
      </c>
      <c r="N81" s="90" t="s">
        <v>74</v>
      </c>
      <c r="O81" s="34"/>
    </row>
    <row r="82" spans="2:15" ht="32.1">
      <c r="B82" s="39"/>
      <c r="C82" s="81" t="s">
        <v>67</v>
      </c>
      <c r="D82" s="69" t="s">
        <v>67</v>
      </c>
      <c r="E82" s="69" t="s">
        <v>129</v>
      </c>
      <c r="F82" s="69" t="s">
        <v>121</v>
      </c>
      <c r="G82" s="70" t="s">
        <v>70</v>
      </c>
      <c r="H82" s="71">
        <v>0.27188400000000001</v>
      </c>
      <c r="I82" s="72">
        <v>0.20253270557851241</v>
      </c>
      <c r="J82" s="70" t="s">
        <v>71</v>
      </c>
      <c r="K82" s="70" t="s">
        <v>72</v>
      </c>
      <c r="L82" s="70" t="s">
        <v>73</v>
      </c>
      <c r="M82" s="70" t="s">
        <v>73</v>
      </c>
      <c r="N82" s="90" t="s">
        <v>74</v>
      </c>
      <c r="O82" s="34"/>
    </row>
    <row r="83" spans="2:15" ht="32.1">
      <c r="B83" s="39"/>
      <c r="C83" s="81" t="s">
        <v>67</v>
      </c>
      <c r="D83" s="69" t="s">
        <v>67</v>
      </c>
      <c r="E83" s="69" t="s">
        <v>129</v>
      </c>
      <c r="F83" s="69" t="s">
        <v>123</v>
      </c>
      <c r="G83" s="70" t="s">
        <v>70</v>
      </c>
      <c r="H83" s="71">
        <v>0.26535599999999998</v>
      </c>
      <c r="I83" s="72">
        <v>6.0886738475665753E-2</v>
      </c>
      <c r="J83" s="70" t="s">
        <v>71</v>
      </c>
      <c r="K83" s="70" t="s">
        <v>72</v>
      </c>
      <c r="L83" s="70" t="s">
        <v>73</v>
      </c>
      <c r="M83" s="70" t="s">
        <v>73</v>
      </c>
      <c r="N83" s="90" t="s">
        <v>74</v>
      </c>
      <c r="O83" s="34"/>
    </row>
    <row r="84" spans="2:15" ht="32.1">
      <c r="B84" s="39"/>
      <c r="C84" s="81" t="s">
        <v>67</v>
      </c>
      <c r="D84" s="69" t="s">
        <v>67</v>
      </c>
      <c r="E84" s="69" t="s">
        <v>84</v>
      </c>
      <c r="F84" s="69" t="s">
        <v>134</v>
      </c>
      <c r="G84" s="70" t="s">
        <v>70</v>
      </c>
      <c r="H84" s="71">
        <v>0.25114399999999998</v>
      </c>
      <c r="I84" s="72">
        <v>4.4696320707070705E-2</v>
      </c>
      <c r="J84" s="70" t="s">
        <v>71</v>
      </c>
      <c r="K84" s="70" t="s">
        <v>72</v>
      </c>
      <c r="L84" s="70" t="s">
        <v>73</v>
      </c>
      <c r="M84" s="70" t="s">
        <v>73</v>
      </c>
      <c r="N84" s="90" t="s">
        <v>74</v>
      </c>
      <c r="O84" s="34"/>
    </row>
    <row r="85" spans="2:15" ht="32.1">
      <c r="B85" s="39"/>
      <c r="C85" s="81" t="s">
        <v>67</v>
      </c>
      <c r="D85" s="69" t="s">
        <v>67</v>
      </c>
      <c r="E85" s="69" t="s">
        <v>129</v>
      </c>
      <c r="F85" s="69" t="s">
        <v>125</v>
      </c>
      <c r="G85" s="70" t="s">
        <v>70</v>
      </c>
      <c r="H85" s="71">
        <v>0.27362799999999998</v>
      </c>
      <c r="I85" s="72">
        <v>9.7548807369146007E-2</v>
      </c>
      <c r="J85" s="70" t="s">
        <v>71</v>
      </c>
      <c r="K85" s="70" t="s">
        <v>72</v>
      </c>
      <c r="L85" s="70" t="s">
        <v>73</v>
      </c>
      <c r="M85" s="70" t="s">
        <v>73</v>
      </c>
      <c r="N85" s="90" t="s">
        <v>74</v>
      </c>
      <c r="O85" s="34"/>
    </row>
    <row r="86" spans="2:15" ht="32.1">
      <c r="B86" s="39"/>
      <c r="C86" s="81" t="s">
        <v>67</v>
      </c>
      <c r="D86" s="69" t="s">
        <v>67</v>
      </c>
      <c r="E86" s="69" t="s">
        <v>68</v>
      </c>
      <c r="F86" s="69" t="s">
        <v>135</v>
      </c>
      <c r="G86" s="70" t="s">
        <v>70</v>
      </c>
      <c r="H86" s="71">
        <v>0.59031699999999998</v>
      </c>
      <c r="I86" s="72">
        <v>4.6717526767676772E-2</v>
      </c>
      <c r="J86" s="70" t="s">
        <v>71</v>
      </c>
      <c r="K86" s="70" t="s">
        <v>72</v>
      </c>
      <c r="L86" s="70" t="s">
        <v>73</v>
      </c>
      <c r="M86" s="70" t="s">
        <v>73</v>
      </c>
      <c r="N86" s="90" t="s">
        <v>74</v>
      </c>
      <c r="O86" s="34"/>
    </row>
    <row r="87" spans="2:15" ht="32.1">
      <c r="B87" s="39"/>
      <c r="C87" s="81" t="s">
        <v>67</v>
      </c>
      <c r="D87" s="69" t="s">
        <v>67</v>
      </c>
      <c r="E87" s="69" t="s">
        <v>129</v>
      </c>
      <c r="F87" s="69" t="s">
        <v>136</v>
      </c>
      <c r="G87" s="70" t="s">
        <v>70</v>
      </c>
      <c r="H87" s="71">
        <v>0.28598899999999999</v>
      </c>
      <c r="I87" s="72">
        <v>5.0359867286501381E-2</v>
      </c>
      <c r="J87" s="70" t="s">
        <v>71</v>
      </c>
      <c r="K87" s="70" t="s">
        <v>72</v>
      </c>
      <c r="L87" s="70" t="s">
        <v>73</v>
      </c>
      <c r="M87" s="70" t="s">
        <v>73</v>
      </c>
      <c r="N87" s="90" t="s">
        <v>74</v>
      </c>
      <c r="O87" s="34"/>
    </row>
    <row r="88" spans="2:15" ht="32.1">
      <c r="B88" s="39"/>
      <c r="C88" s="81" t="s">
        <v>67</v>
      </c>
      <c r="D88" s="69" t="s">
        <v>67</v>
      </c>
      <c r="E88" s="69" t="s">
        <v>84</v>
      </c>
      <c r="F88" s="69" t="s">
        <v>106</v>
      </c>
      <c r="G88" s="70" t="s">
        <v>70</v>
      </c>
      <c r="H88" s="71">
        <v>0.24612999999999999</v>
      </c>
      <c r="I88" s="72">
        <v>4.7519131473829204E-2</v>
      </c>
      <c r="J88" s="70" t="s">
        <v>71</v>
      </c>
      <c r="K88" s="70" t="s">
        <v>72</v>
      </c>
      <c r="L88" s="70" t="s">
        <v>73</v>
      </c>
      <c r="M88" s="70" t="s">
        <v>73</v>
      </c>
      <c r="N88" s="90" t="s">
        <v>74</v>
      </c>
      <c r="O88" s="34"/>
    </row>
    <row r="89" spans="2:15" ht="32.1">
      <c r="B89" s="39"/>
      <c r="C89" s="81" t="s">
        <v>67</v>
      </c>
      <c r="D89" s="69" t="s">
        <v>67</v>
      </c>
      <c r="E89" s="69" t="s">
        <v>129</v>
      </c>
      <c r="F89" s="69" t="s">
        <v>126</v>
      </c>
      <c r="G89" s="70" t="s">
        <v>70</v>
      </c>
      <c r="H89" s="71">
        <v>0.26105400000000001</v>
      </c>
      <c r="I89" s="72">
        <v>6.0405288475665751E-2</v>
      </c>
      <c r="J89" s="70" t="s">
        <v>71</v>
      </c>
      <c r="K89" s="70" t="s">
        <v>72</v>
      </c>
      <c r="L89" s="70" t="s">
        <v>73</v>
      </c>
      <c r="M89" s="70" t="s">
        <v>73</v>
      </c>
      <c r="N89" s="90" t="s">
        <v>74</v>
      </c>
      <c r="O89" s="34"/>
    </row>
    <row r="90" spans="2:15" ht="32.1">
      <c r="B90" s="39"/>
      <c r="C90" s="81" t="s">
        <v>67</v>
      </c>
      <c r="D90" s="69" t="s">
        <v>67</v>
      </c>
      <c r="E90" s="69" t="s">
        <v>129</v>
      </c>
      <c r="F90" s="69" t="s">
        <v>86</v>
      </c>
      <c r="G90" s="70" t="s">
        <v>70</v>
      </c>
      <c r="H90" s="71">
        <v>0.233179</v>
      </c>
      <c r="I90" s="72">
        <v>5.4383170202020201E-2</v>
      </c>
      <c r="J90" s="70" t="s">
        <v>71</v>
      </c>
      <c r="K90" s="70" t="s">
        <v>72</v>
      </c>
      <c r="L90" s="70" t="s">
        <v>73</v>
      </c>
      <c r="M90" s="70" t="s">
        <v>73</v>
      </c>
      <c r="N90" s="90" t="s">
        <v>74</v>
      </c>
      <c r="O90" s="34"/>
    </row>
    <row r="91" spans="2:15" ht="32.1">
      <c r="B91" s="39"/>
      <c r="C91" s="81" t="s">
        <v>67</v>
      </c>
      <c r="D91" s="69" t="s">
        <v>67</v>
      </c>
      <c r="E91" s="69" t="s">
        <v>84</v>
      </c>
      <c r="F91" s="69" t="s">
        <v>137</v>
      </c>
      <c r="G91" s="70" t="s">
        <v>70</v>
      </c>
      <c r="H91" s="71">
        <v>0.23261599999999999</v>
      </c>
      <c r="I91" s="72">
        <v>4.8827071740128555E-2</v>
      </c>
      <c r="J91" s="70" t="s">
        <v>71</v>
      </c>
      <c r="K91" s="70" t="s">
        <v>72</v>
      </c>
      <c r="L91" s="70" t="s">
        <v>73</v>
      </c>
      <c r="M91" s="70" t="s">
        <v>73</v>
      </c>
      <c r="N91" s="90" t="s">
        <v>74</v>
      </c>
      <c r="O91" s="34"/>
    </row>
    <row r="92" spans="2:15" ht="32.1">
      <c r="B92" s="39"/>
      <c r="C92" s="81" t="s">
        <v>67</v>
      </c>
      <c r="D92" s="69" t="s">
        <v>67</v>
      </c>
      <c r="E92" s="69" t="s">
        <v>129</v>
      </c>
      <c r="F92" s="69" t="s">
        <v>85</v>
      </c>
      <c r="G92" s="70" t="s">
        <v>70</v>
      </c>
      <c r="H92" s="71">
        <v>0.25099199999999999</v>
      </c>
      <c r="I92" s="72">
        <v>7.729565082644628E-2</v>
      </c>
      <c r="J92" s="70" t="s">
        <v>71</v>
      </c>
      <c r="K92" s="70" t="s">
        <v>72</v>
      </c>
      <c r="L92" s="70" t="s">
        <v>73</v>
      </c>
      <c r="M92" s="70" t="s">
        <v>73</v>
      </c>
      <c r="N92" s="90" t="s">
        <v>74</v>
      </c>
      <c r="O92" s="34"/>
    </row>
    <row r="93" spans="2:15" ht="32.1">
      <c r="B93" s="39"/>
      <c r="C93" s="81" t="s">
        <v>67</v>
      </c>
      <c r="D93" s="69" t="s">
        <v>67</v>
      </c>
      <c r="E93" s="69" t="s">
        <v>84</v>
      </c>
      <c r="F93" s="69" t="s">
        <v>138</v>
      </c>
      <c r="G93" s="70" t="s">
        <v>70</v>
      </c>
      <c r="H93" s="71">
        <v>0.23422499999999999</v>
      </c>
      <c r="I93" s="72">
        <v>4.9131209022038561E-2</v>
      </c>
      <c r="J93" s="70" t="s">
        <v>71</v>
      </c>
      <c r="K93" s="70" t="s">
        <v>72</v>
      </c>
      <c r="L93" s="70" t="s">
        <v>73</v>
      </c>
      <c r="M93" s="70" t="s">
        <v>73</v>
      </c>
      <c r="N93" s="90" t="s">
        <v>74</v>
      </c>
      <c r="O93" s="34"/>
    </row>
    <row r="94" spans="2:15" ht="32.1">
      <c r="B94" s="39"/>
      <c r="C94" s="81" t="s">
        <v>67</v>
      </c>
      <c r="D94" s="69" t="s">
        <v>67</v>
      </c>
      <c r="E94" s="69" t="s">
        <v>129</v>
      </c>
      <c r="F94" s="69" t="s">
        <v>120</v>
      </c>
      <c r="G94" s="70" t="s">
        <v>70</v>
      </c>
      <c r="H94" s="71">
        <v>0.24098</v>
      </c>
      <c r="I94" s="72">
        <v>0.12312864788797061</v>
      </c>
      <c r="J94" s="70" t="s">
        <v>71</v>
      </c>
      <c r="K94" s="70" t="s">
        <v>72</v>
      </c>
      <c r="L94" s="70" t="s">
        <v>73</v>
      </c>
      <c r="M94" s="70" t="s">
        <v>73</v>
      </c>
      <c r="N94" s="90" t="s">
        <v>74</v>
      </c>
      <c r="O94" s="34"/>
    </row>
    <row r="95" spans="2:15" ht="32.1">
      <c r="B95" s="39"/>
      <c r="C95" s="81" t="s">
        <v>67</v>
      </c>
      <c r="D95" s="69" t="s">
        <v>67</v>
      </c>
      <c r="E95" s="69" t="s">
        <v>129</v>
      </c>
      <c r="F95" s="69" t="s">
        <v>84</v>
      </c>
      <c r="G95" s="70" t="s">
        <v>70</v>
      </c>
      <c r="H95" s="71">
        <v>0.26076500000000002</v>
      </c>
      <c r="I95" s="72">
        <v>4.9169551836547296E-2</v>
      </c>
      <c r="J95" s="70" t="s">
        <v>71</v>
      </c>
      <c r="K95" s="70" t="s">
        <v>72</v>
      </c>
      <c r="L95" s="70" t="s">
        <v>73</v>
      </c>
      <c r="M95" s="70" t="s">
        <v>73</v>
      </c>
      <c r="N95" s="90" t="s">
        <v>74</v>
      </c>
      <c r="O95" s="34"/>
    </row>
    <row r="96" spans="2:15" ht="32.1">
      <c r="B96" s="39"/>
      <c r="C96" s="81" t="s">
        <v>67</v>
      </c>
      <c r="D96" s="69" t="s">
        <v>67</v>
      </c>
      <c r="E96" s="69" t="s">
        <v>129</v>
      </c>
      <c r="F96" s="69" t="s">
        <v>129</v>
      </c>
      <c r="G96" s="70" t="s">
        <v>70</v>
      </c>
      <c r="H96" s="71">
        <v>0.26119399999999998</v>
      </c>
      <c r="I96" s="72">
        <v>9.801977851239671E-2</v>
      </c>
      <c r="J96" s="70" t="s">
        <v>71</v>
      </c>
      <c r="K96" s="70" t="s">
        <v>72</v>
      </c>
      <c r="L96" s="70" t="s">
        <v>73</v>
      </c>
      <c r="M96" s="70" t="s">
        <v>73</v>
      </c>
      <c r="N96" s="90" t="s">
        <v>74</v>
      </c>
      <c r="O96" s="34"/>
    </row>
    <row r="97" spans="2:15" ht="32.1">
      <c r="B97" s="39"/>
      <c r="C97" s="81" t="s">
        <v>67</v>
      </c>
      <c r="D97" s="69" t="s">
        <v>67</v>
      </c>
      <c r="E97" s="69" t="s">
        <v>129</v>
      </c>
      <c r="F97" s="69" t="s">
        <v>87</v>
      </c>
      <c r="G97" s="70" t="s">
        <v>70</v>
      </c>
      <c r="H97" s="71">
        <v>0.24843299999999999</v>
      </c>
      <c r="I97" s="72">
        <v>9.893268714416896E-2</v>
      </c>
      <c r="J97" s="70" t="s">
        <v>71</v>
      </c>
      <c r="K97" s="70" t="s">
        <v>72</v>
      </c>
      <c r="L97" s="70" t="s">
        <v>73</v>
      </c>
      <c r="M97" s="70" t="s">
        <v>73</v>
      </c>
      <c r="N97" s="90" t="s">
        <v>74</v>
      </c>
      <c r="O97" s="34"/>
    </row>
    <row r="98" spans="2:15" ht="32.1">
      <c r="B98" s="39"/>
      <c r="C98" s="81" t="s">
        <v>67</v>
      </c>
      <c r="D98" s="69" t="s">
        <v>67</v>
      </c>
      <c r="E98" s="69" t="s">
        <v>87</v>
      </c>
      <c r="F98" s="69" t="s">
        <v>136</v>
      </c>
      <c r="G98" s="70" t="s">
        <v>70</v>
      </c>
      <c r="H98" s="71">
        <v>0.30889899999999998</v>
      </c>
      <c r="I98" s="72">
        <v>5.0645255555555553E-2</v>
      </c>
      <c r="J98" s="70" t="s">
        <v>71</v>
      </c>
      <c r="K98" s="70" t="s">
        <v>72</v>
      </c>
      <c r="L98" s="70" t="s">
        <v>73</v>
      </c>
      <c r="M98" s="70" t="s">
        <v>73</v>
      </c>
      <c r="N98" s="90" t="s">
        <v>74</v>
      </c>
      <c r="O98" s="34"/>
    </row>
    <row r="99" spans="2:15" ht="32.1">
      <c r="B99" s="39"/>
      <c r="C99" s="81" t="s">
        <v>67</v>
      </c>
      <c r="D99" s="69" t="s">
        <v>67</v>
      </c>
      <c r="E99" s="69" t="s">
        <v>84</v>
      </c>
      <c r="F99" s="69" t="s">
        <v>129</v>
      </c>
      <c r="G99" s="70" t="s">
        <v>70</v>
      </c>
      <c r="H99" s="71">
        <v>0.19488800000000001</v>
      </c>
      <c r="I99" s="72">
        <v>5.077699416896235E-2</v>
      </c>
      <c r="J99" s="70" t="s">
        <v>71</v>
      </c>
      <c r="K99" s="70" t="s">
        <v>72</v>
      </c>
      <c r="L99" s="70" t="s">
        <v>73</v>
      </c>
      <c r="M99" s="70" t="s">
        <v>73</v>
      </c>
      <c r="N99" s="90" t="s">
        <v>74</v>
      </c>
      <c r="O99" s="34"/>
    </row>
    <row r="100" spans="2:15" ht="32.1">
      <c r="B100" s="39"/>
      <c r="C100" s="81" t="s">
        <v>67</v>
      </c>
      <c r="D100" s="69" t="s">
        <v>67</v>
      </c>
      <c r="E100" s="69" t="s">
        <v>129</v>
      </c>
      <c r="F100" s="69" t="s">
        <v>132</v>
      </c>
      <c r="G100" s="70" t="s">
        <v>70</v>
      </c>
      <c r="H100" s="71">
        <v>0.26181300000000002</v>
      </c>
      <c r="I100" s="72">
        <v>6.0676685766758491E-2</v>
      </c>
      <c r="J100" s="70" t="s">
        <v>71</v>
      </c>
      <c r="K100" s="70" t="s">
        <v>72</v>
      </c>
      <c r="L100" s="70" t="s">
        <v>73</v>
      </c>
      <c r="M100" s="70" t="s">
        <v>73</v>
      </c>
      <c r="N100" s="90" t="s">
        <v>74</v>
      </c>
      <c r="O100" s="34"/>
    </row>
    <row r="101" spans="2:15" ht="32.1">
      <c r="B101" s="39"/>
      <c r="C101" s="81" t="s">
        <v>67</v>
      </c>
      <c r="D101" s="69" t="s">
        <v>67</v>
      </c>
      <c r="E101" s="69" t="s">
        <v>84</v>
      </c>
      <c r="F101" s="69" t="s">
        <v>103</v>
      </c>
      <c r="G101" s="70" t="s">
        <v>70</v>
      </c>
      <c r="H101" s="71">
        <v>0.23214399999999999</v>
      </c>
      <c r="I101" s="72">
        <v>5.1552822819100091E-2</v>
      </c>
      <c r="J101" s="70" t="s">
        <v>71</v>
      </c>
      <c r="K101" s="70" t="s">
        <v>72</v>
      </c>
      <c r="L101" s="70" t="s">
        <v>73</v>
      </c>
      <c r="M101" s="70" t="s">
        <v>73</v>
      </c>
      <c r="N101" s="90" t="s">
        <v>74</v>
      </c>
      <c r="O101" s="34"/>
    </row>
    <row r="102" spans="2:15" ht="32.1">
      <c r="B102" s="39"/>
      <c r="C102" s="81" t="s">
        <v>67</v>
      </c>
      <c r="D102" s="69" t="s">
        <v>67</v>
      </c>
      <c r="E102" s="69" t="s">
        <v>129</v>
      </c>
      <c r="F102" s="69" t="s">
        <v>88</v>
      </c>
      <c r="G102" s="70" t="s">
        <v>70</v>
      </c>
      <c r="H102" s="71">
        <v>0.25395299999999998</v>
      </c>
      <c r="I102" s="72">
        <v>0.10190454830119375</v>
      </c>
      <c r="J102" s="70" t="s">
        <v>71</v>
      </c>
      <c r="K102" s="70" t="s">
        <v>72</v>
      </c>
      <c r="L102" s="70" t="s">
        <v>73</v>
      </c>
      <c r="M102" s="70" t="s">
        <v>73</v>
      </c>
      <c r="N102" s="90" t="s">
        <v>74</v>
      </c>
      <c r="O102" s="34"/>
    </row>
    <row r="103" spans="2:15" ht="32.1">
      <c r="B103" s="39"/>
      <c r="C103" s="81" t="s">
        <v>67</v>
      </c>
      <c r="D103" s="69" t="s">
        <v>67</v>
      </c>
      <c r="E103" s="69" t="s">
        <v>84</v>
      </c>
      <c r="F103" s="69" t="s">
        <v>89</v>
      </c>
      <c r="G103" s="70" t="s">
        <v>70</v>
      </c>
      <c r="H103" s="71">
        <v>0.20680299999999999</v>
      </c>
      <c r="I103" s="72">
        <v>5.1631578122130393E-2</v>
      </c>
      <c r="J103" s="70" t="s">
        <v>71</v>
      </c>
      <c r="K103" s="70" t="s">
        <v>72</v>
      </c>
      <c r="L103" s="70" t="s">
        <v>73</v>
      </c>
      <c r="M103" s="70" t="s">
        <v>73</v>
      </c>
      <c r="N103" s="90" t="s">
        <v>74</v>
      </c>
      <c r="O103" s="34"/>
    </row>
    <row r="104" spans="2:15" ht="32.1">
      <c r="B104" s="39"/>
      <c r="C104" s="81" t="s">
        <v>67</v>
      </c>
      <c r="D104" s="69" t="s">
        <v>67</v>
      </c>
      <c r="E104" s="69" t="s">
        <v>84</v>
      </c>
      <c r="F104" s="69" t="s">
        <v>139</v>
      </c>
      <c r="G104" s="70" t="s">
        <v>70</v>
      </c>
      <c r="H104" s="71">
        <v>0.235933</v>
      </c>
      <c r="I104" s="72">
        <v>5.2395294742883375E-2</v>
      </c>
      <c r="J104" s="70" t="s">
        <v>71</v>
      </c>
      <c r="K104" s="70" t="s">
        <v>72</v>
      </c>
      <c r="L104" s="70" t="s">
        <v>73</v>
      </c>
      <c r="M104" s="70" t="s">
        <v>73</v>
      </c>
      <c r="N104" s="90" t="s">
        <v>74</v>
      </c>
      <c r="O104" s="34"/>
    </row>
    <row r="105" spans="2:15" ht="32.1">
      <c r="B105" s="39"/>
      <c r="C105" s="81" t="s">
        <v>67</v>
      </c>
      <c r="D105" s="69" t="s">
        <v>67</v>
      </c>
      <c r="E105" s="69" t="s">
        <v>129</v>
      </c>
      <c r="F105" s="69" t="s">
        <v>131</v>
      </c>
      <c r="G105" s="70" t="s">
        <v>70</v>
      </c>
      <c r="H105" s="71">
        <v>0.265982</v>
      </c>
      <c r="I105" s="72">
        <v>0.12906332337006426</v>
      </c>
      <c r="J105" s="70" t="s">
        <v>71</v>
      </c>
      <c r="K105" s="70" t="s">
        <v>72</v>
      </c>
      <c r="L105" s="70" t="s">
        <v>73</v>
      </c>
      <c r="M105" s="70" t="s">
        <v>73</v>
      </c>
      <c r="N105" s="90" t="s">
        <v>74</v>
      </c>
      <c r="O105" s="34"/>
    </row>
    <row r="106" spans="2:15" ht="32.1">
      <c r="B106" s="39"/>
      <c r="C106" s="81" t="s">
        <v>67</v>
      </c>
      <c r="D106" s="69" t="s">
        <v>67</v>
      </c>
      <c r="E106" s="69" t="s">
        <v>68</v>
      </c>
      <c r="F106" s="69" t="s">
        <v>140</v>
      </c>
      <c r="G106" s="70" t="s">
        <v>70</v>
      </c>
      <c r="H106" s="71">
        <v>0.305724</v>
      </c>
      <c r="I106" s="72">
        <v>5.2410191437098255E-2</v>
      </c>
      <c r="J106" s="70" t="s">
        <v>71</v>
      </c>
      <c r="K106" s="70" t="s">
        <v>72</v>
      </c>
      <c r="L106" s="70" t="s">
        <v>73</v>
      </c>
      <c r="M106" s="70" t="s">
        <v>73</v>
      </c>
      <c r="N106" s="90" t="s">
        <v>74</v>
      </c>
      <c r="O106" s="34"/>
    </row>
    <row r="107" spans="2:15" ht="32.1">
      <c r="B107" s="39"/>
      <c r="C107" s="81" t="s">
        <v>67</v>
      </c>
      <c r="D107" s="69" t="s">
        <v>67</v>
      </c>
      <c r="E107" s="69" t="s">
        <v>129</v>
      </c>
      <c r="F107" s="69" t="s">
        <v>141</v>
      </c>
      <c r="G107" s="70" t="s">
        <v>70</v>
      </c>
      <c r="H107" s="71">
        <v>0.29956700000000003</v>
      </c>
      <c r="I107" s="72">
        <v>5.3118369742883378E-2</v>
      </c>
      <c r="J107" s="70" t="s">
        <v>71</v>
      </c>
      <c r="K107" s="70" t="s">
        <v>72</v>
      </c>
      <c r="L107" s="70" t="s">
        <v>73</v>
      </c>
      <c r="M107" s="70" t="s">
        <v>73</v>
      </c>
      <c r="N107" s="90" t="s">
        <v>74</v>
      </c>
      <c r="O107" s="34"/>
    </row>
    <row r="108" spans="2:15" ht="32.1">
      <c r="B108" s="39"/>
      <c r="C108" s="81" t="s">
        <v>67</v>
      </c>
      <c r="D108" s="69" t="s">
        <v>67</v>
      </c>
      <c r="E108" s="69" t="s">
        <v>129</v>
      </c>
      <c r="F108" s="69" t="s">
        <v>142</v>
      </c>
      <c r="G108" s="70" t="s">
        <v>70</v>
      </c>
      <c r="H108" s="71">
        <v>0.23225000000000001</v>
      </c>
      <c r="I108" s="72">
        <v>8.7424443755739212E-2</v>
      </c>
      <c r="J108" s="70" t="s">
        <v>71</v>
      </c>
      <c r="K108" s="70" t="s">
        <v>72</v>
      </c>
      <c r="L108" s="70" t="s">
        <v>73</v>
      </c>
      <c r="M108" s="70" t="s">
        <v>73</v>
      </c>
      <c r="N108" s="90" t="s">
        <v>74</v>
      </c>
      <c r="O108" s="34"/>
    </row>
    <row r="109" spans="2:15" ht="32.1">
      <c r="B109" s="39"/>
      <c r="C109" s="81" t="s">
        <v>67</v>
      </c>
      <c r="D109" s="69" t="s">
        <v>67</v>
      </c>
      <c r="E109" s="69" t="s">
        <v>84</v>
      </c>
      <c r="F109" s="69" t="s">
        <v>95</v>
      </c>
      <c r="G109" s="70" t="s">
        <v>70</v>
      </c>
      <c r="H109" s="71">
        <v>0.22920599999999999</v>
      </c>
      <c r="I109" s="72">
        <v>5.3383043572084482E-2</v>
      </c>
      <c r="J109" s="70" t="s">
        <v>71</v>
      </c>
      <c r="K109" s="70" t="s">
        <v>72</v>
      </c>
      <c r="L109" s="70" t="s">
        <v>73</v>
      </c>
      <c r="M109" s="70" t="s">
        <v>73</v>
      </c>
      <c r="N109" s="90" t="s">
        <v>74</v>
      </c>
      <c r="O109" s="34"/>
    </row>
    <row r="110" spans="2:15" ht="32.1">
      <c r="B110" s="39"/>
      <c r="C110" s="81" t="s">
        <v>67</v>
      </c>
      <c r="D110" s="69" t="s">
        <v>67</v>
      </c>
      <c r="E110" s="69" t="s">
        <v>129</v>
      </c>
      <c r="F110" s="69" t="s">
        <v>90</v>
      </c>
      <c r="G110" s="70" t="s">
        <v>70</v>
      </c>
      <c r="H110" s="71">
        <v>0.24653800000000001</v>
      </c>
      <c r="I110" s="72">
        <v>0.10988463551423323</v>
      </c>
      <c r="J110" s="70" t="s">
        <v>71</v>
      </c>
      <c r="K110" s="70" t="s">
        <v>72</v>
      </c>
      <c r="L110" s="70" t="s">
        <v>73</v>
      </c>
      <c r="M110" s="70" t="s">
        <v>73</v>
      </c>
      <c r="N110" s="90" t="s">
        <v>74</v>
      </c>
      <c r="O110" s="34"/>
    </row>
    <row r="111" spans="2:15" ht="32.1">
      <c r="B111" s="39"/>
      <c r="C111" s="81" t="s">
        <v>67</v>
      </c>
      <c r="D111" s="69" t="s">
        <v>67</v>
      </c>
      <c r="E111" s="69" t="s">
        <v>129</v>
      </c>
      <c r="F111" s="69" t="s">
        <v>68</v>
      </c>
      <c r="G111" s="70" t="s">
        <v>70</v>
      </c>
      <c r="H111" s="71">
        <v>0.26045000000000001</v>
      </c>
      <c r="I111" s="72">
        <v>0.11797009717630855</v>
      </c>
      <c r="J111" s="70" t="s">
        <v>71</v>
      </c>
      <c r="K111" s="70" t="s">
        <v>72</v>
      </c>
      <c r="L111" s="70" t="s">
        <v>73</v>
      </c>
      <c r="M111" s="70" t="s">
        <v>73</v>
      </c>
      <c r="N111" s="90" t="s">
        <v>74</v>
      </c>
      <c r="O111" s="34"/>
    </row>
    <row r="112" spans="2:15" ht="32.1">
      <c r="B112" s="39"/>
      <c r="C112" s="81" t="s">
        <v>67</v>
      </c>
      <c r="D112" s="69" t="s">
        <v>67</v>
      </c>
      <c r="E112" s="69" t="s">
        <v>84</v>
      </c>
      <c r="F112" s="69" t="s">
        <v>143</v>
      </c>
      <c r="G112" s="70" t="s">
        <v>70</v>
      </c>
      <c r="H112" s="71">
        <v>0.232013</v>
      </c>
      <c r="I112" s="72">
        <v>5.3823692033976127E-2</v>
      </c>
      <c r="J112" s="70" t="s">
        <v>71</v>
      </c>
      <c r="K112" s="70" t="s">
        <v>72</v>
      </c>
      <c r="L112" s="70" t="s">
        <v>73</v>
      </c>
      <c r="M112" s="70" t="s">
        <v>73</v>
      </c>
      <c r="N112" s="90" t="s">
        <v>74</v>
      </c>
      <c r="O112" s="34"/>
    </row>
    <row r="113" spans="2:15" ht="32.1">
      <c r="B113" s="39"/>
      <c r="C113" s="81" t="s">
        <v>67</v>
      </c>
      <c r="D113" s="69" t="s">
        <v>67</v>
      </c>
      <c r="E113" s="69" t="s">
        <v>129</v>
      </c>
      <c r="F113" s="69" t="s">
        <v>93</v>
      </c>
      <c r="G113" s="70" t="s">
        <v>70</v>
      </c>
      <c r="H113" s="71">
        <v>0.244585</v>
      </c>
      <c r="I113" s="72">
        <v>8.006601898530763E-2</v>
      </c>
      <c r="J113" s="70" t="s">
        <v>71</v>
      </c>
      <c r="K113" s="70" t="s">
        <v>72</v>
      </c>
      <c r="L113" s="70" t="s">
        <v>73</v>
      </c>
      <c r="M113" s="70" t="s">
        <v>73</v>
      </c>
      <c r="N113" s="90" t="s">
        <v>74</v>
      </c>
      <c r="O113" s="34"/>
    </row>
    <row r="114" spans="2:15" ht="32.1">
      <c r="B114" s="39"/>
      <c r="C114" s="81" t="s">
        <v>67</v>
      </c>
      <c r="D114" s="69" t="s">
        <v>67</v>
      </c>
      <c r="E114" s="69" t="s">
        <v>129</v>
      </c>
      <c r="F114" s="69" t="s">
        <v>94</v>
      </c>
      <c r="G114" s="70" t="s">
        <v>70</v>
      </c>
      <c r="H114" s="71">
        <v>0.26067600000000002</v>
      </c>
      <c r="I114" s="72">
        <v>0.15660761216712582</v>
      </c>
      <c r="J114" s="70" t="s">
        <v>71</v>
      </c>
      <c r="K114" s="70" t="s">
        <v>72</v>
      </c>
      <c r="L114" s="70" t="s">
        <v>73</v>
      </c>
      <c r="M114" s="70" t="s">
        <v>73</v>
      </c>
      <c r="N114" s="90" t="s">
        <v>74</v>
      </c>
      <c r="O114" s="34"/>
    </row>
    <row r="115" spans="2:15" ht="32.1">
      <c r="B115" s="39"/>
      <c r="C115" s="81" t="s">
        <v>67</v>
      </c>
      <c r="D115" s="69" t="s">
        <v>67</v>
      </c>
      <c r="E115" s="69" t="s">
        <v>90</v>
      </c>
      <c r="F115" s="69" t="s">
        <v>144</v>
      </c>
      <c r="G115" s="70" t="s">
        <v>70</v>
      </c>
      <c r="H115" s="71">
        <v>0.47373399999999999</v>
      </c>
      <c r="I115" s="72">
        <v>5.4787041758494026E-2</v>
      </c>
      <c r="J115" s="70" t="s">
        <v>71</v>
      </c>
      <c r="K115" s="70" t="s">
        <v>72</v>
      </c>
      <c r="L115" s="70" t="s">
        <v>73</v>
      </c>
      <c r="M115" s="70" t="s">
        <v>73</v>
      </c>
      <c r="N115" s="90" t="s">
        <v>74</v>
      </c>
      <c r="O115" s="34"/>
    </row>
    <row r="116" spans="2:15" ht="32.1">
      <c r="B116" s="39"/>
      <c r="C116" s="81" t="s">
        <v>67</v>
      </c>
      <c r="D116" s="69" t="s">
        <v>67</v>
      </c>
      <c r="E116" s="69" t="s">
        <v>129</v>
      </c>
      <c r="F116" s="69" t="s">
        <v>95</v>
      </c>
      <c r="G116" s="70" t="s">
        <v>70</v>
      </c>
      <c r="H116" s="71">
        <v>0.24826400000000001</v>
      </c>
      <c r="I116" s="72">
        <v>9.6357620385674927E-2</v>
      </c>
      <c r="J116" s="70" t="s">
        <v>71</v>
      </c>
      <c r="K116" s="70" t="s">
        <v>72</v>
      </c>
      <c r="L116" s="70" t="s">
        <v>73</v>
      </c>
      <c r="M116" s="70" t="s">
        <v>73</v>
      </c>
      <c r="N116" s="90" t="s">
        <v>74</v>
      </c>
      <c r="O116" s="34"/>
    </row>
    <row r="117" spans="2:15" ht="32.1">
      <c r="B117" s="39"/>
      <c r="C117" s="81" t="s">
        <v>67</v>
      </c>
      <c r="D117" s="69" t="s">
        <v>67</v>
      </c>
      <c r="E117" s="69" t="s">
        <v>129</v>
      </c>
      <c r="F117" s="69" t="s">
        <v>97</v>
      </c>
      <c r="G117" s="70" t="s">
        <v>70</v>
      </c>
      <c r="H117" s="71">
        <v>0.23336699999999999</v>
      </c>
      <c r="I117" s="72">
        <v>8.7843521556473833E-2</v>
      </c>
      <c r="J117" s="70" t="s">
        <v>71</v>
      </c>
      <c r="K117" s="70" t="s">
        <v>72</v>
      </c>
      <c r="L117" s="70" t="s">
        <v>73</v>
      </c>
      <c r="M117" s="70" t="s">
        <v>73</v>
      </c>
      <c r="N117" s="90" t="s">
        <v>74</v>
      </c>
      <c r="O117" s="34"/>
    </row>
    <row r="118" spans="2:15" ht="32.1">
      <c r="B118" s="39"/>
      <c r="C118" s="81" t="s">
        <v>67</v>
      </c>
      <c r="D118" s="69" t="s">
        <v>67</v>
      </c>
      <c r="E118" s="69" t="s">
        <v>84</v>
      </c>
      <c r="F118" s="69" t="s">
        <v>145</v>
      </c>
      <c r="G118" s="70" t="s">
        <v>70</v>
      </c>
      <c r="H118" s="71">
        <v>0.231159</v>
      </c>
      <c r="I118" s="72">
        <v>5.5261519398530759E-2</v>
      </c>
      <c r="J118" s="70" t="s">
        <v>71</v>
      </c>
      <c r="K118" s="70" t="s">
        <v>72</v>
      </c>
      <c r="L118" s="70" t="s">
        <v>73</v>
      </c>
      <c r="M118" s="70" t="s">
        <v>73</v>
      </c>
      <c r="N118" s="90" t="s">
        <v>74</v>
      </c>
      <c r="O118" s="34"/>
    </row>
    <row r="119" spans="2:15" ht="32.1">
      <c r="B119" s="39"/>
      <c r="C119" s="81" t="s">
        <v>67</v>
      </c>
      <c r="D119" s="69" t="s">
        <v>67</v>
      </c>
      <c r="E119" s="69" t="s">
        <v>129</v>
      </c>
      <c r="F119" s="69" t="s">
        <v>99</v>
      </c>
      <c r="G119" s="70" t="s">
        <v>70</v>
      </c>
      <c r="H119" s="71">
        <v>0.28190599999999999</v>
      </c>
      <c r="I119" s="72">
        <v>0.11191764747474747</v>
      </c>
      <c r="J119" s="70" t="s">
        <v>71</v>
      </c>
      <c r="K119" s="70" t="s">
        <v>72</v>
      </c>
      <c r="L119" s="70" t="s">
        <v>73</v>
      </c>
      <c r="M119" s="70" t="s">
        <v>73</v>
      </c>
      <c r="N119" s="90" t="s">
        <v>74</v>
      </c>
      <c r="O119" s="34"/>
    </row>
    <row r="120" spans="2:15" ht="32.1">
      <c r="B120" s="39"/>
      <c r="C120" s="81" t="s">
        <v>67</v>
      </c>
      <c r="D120" s="69" t="s">
        <v>67</v>
      </c>
      <c r="E120" s="69" t="s">
        <v>84</v>
      </c>
      <c r="F120" s="69" t="s">
        <v>146</v>
      </c>
      <c r="G120" s="70" t="s">
        <v>70</v>
      </c>
      <c r="H120" s="71">
        <v>0.231291</v>
      </c>
      <c r="I120" s="72">
        <v>5.5991605257116626E-2</v>
      </c>
      <c r="J120" s="70" t="s">
        <v>71</v>
      </c>
      <c r="K120" s="70" t="s">
        <v>72</v>
      </c>
      <c r="L120" s="70" t="s">
        <v>73</v>
      </c>
      <c r="M120" s="70" t="s">
        <v>73</v>
      </c>
      <c r="N120" s="90" t="s">
        <v>74</v>
      </c>
      <c r="O120" s="34"/>
    </row>
    <row r="121" spans="2:15" ht="32.1">
      <c r="B121" s="39"/>
      <c r="C121" s="81" t="s">
        <v>67</v>
      </c>
      <c r="D121" s="69" t="s">
        <v>67</v>
      </c>
      <c r="E121" s="69" t="s">
        <v>129</v>
      </c>
      <c r="F121" s="69" t="s">
        <v>80</v>
      </c>
      <c r="G121" s="70" t="s">
        <v>70</v>
      </c>
      <c r="H121" s="71">
        <v>0.33060400000000001</v>
      </c>
      <c r="I121" s="72">
        <v>0.19566153308080808</v>
      </c>
      <c r="J121" s="70" t="s">
        <v>71</v>
      </c>
      <c r="K121" s="70" t="s">
        <v>72</v>
      </c>
      <c r="L121" s="70" t="s">
        <v>73</v>
      </c>
      <c r="M121" s="70" t="s">
        <v>73</v>
      </c>
      <c r="N121" s="90" t="s">
        <v>74</v>
      </c>
      <c r="O121" s="34"/>
    </row>
    <row r="122" spans="2:15" ht="32.1">
      <c r="B122" s="39"/>
      <c r="C122" s="81" t="s">
        <v>67</v>
      </c>
      <c r="D122" s="69" t="s">
        <v>67</v>
      </c>
      <c r="E122" s="69" t="s">
        <v>84</v>
      </c>
      <c r="F122" s="69" t="s">
        <v>116</v>
      </c>
      <c r="G122" s="70" t="s">
        <v>70</v>
      </c>
      <c r="H122" s="71">
        <v>0.238702</v>
      </c>
      <c r="I122" s="72">
        <v>5.6109175895316804E-2</v>
      </c>
      <c r="J122" s="70" t="s">
        <v>71</v>
      </c>
      <c r="K122" s="70" t="s">
        <v>72</v>
      </c>
      <c r="L122" s="70" t="s">
        <v>73</v>
      </c>
      <c r="M122" s="70" t="s">
        <v>73</v>
      </c>
      <c r="N122" s="90" t="s">
        <v>74</v>
      </c>
      <c r="O122" s="34"/>
    </row>
    <row r="123" spans="2:15" ht="32.1">
      <c r="B123" s="39"/>
      <c r="C123" s="81" t="s">
        <v>67</v>
      </c>
      <c r="D123" s="69" t="s">
        <v>67</v>
      </c>
      <c r="E123" s="69" t="s">
        <v>129</v>
      </c>
      <c r="F123" s="69" t="s">
        <v>100</v>
      </c>
      <c r="G123" s="70" t="s">
        <v>70</v>
      </c>
      <c r="H123" s="71">
        <v>0.28054800000000002</v>
      </c>
      <c r="I123" s="72">
        <v>0.11707471728650139</v>
      </c>
      <c r="J123" s="70" t="s">
        <v>71</v>
      </c>
      <c r="K123" s="70" t="s">
        <v>72</v>
      </c>
      <c r="L123" s="70" t="s">
        <v>73</v>
      </c>
      <c r="M123" s="70" t="s">
        <v>73</v>
      </c>
      <c r="N123" s="90" t="s">
        <v>74</v>
      </c>
      <c r="O123" s="34"/>
    </row>
    <row r="124" spans="2:15" ht="32.1">
      <c r="B124" s="39"/>
      <c r="C124" s="81" t="s">
        <v>67</v>
      </c>
      <c r="D124" s="69" t="s">
        <v>67</v>
      </c>
      <c r="E124" s="69" t="s">
        <v>129</v>
      </c>
      <c r="F124" s="69" t="s">
        <v>147</v>
      </c>
      <c r="G124" s="70" t="s">
        <v>70</v>
      </c>
      <c r="H124" s="71">
        <v>0.33334799999999998</v>
      </c>
      <c r="I124" s="72">
        <v>0.24425799738292012</v>
      </c>
      <c r="J124" s="70" t="s">
        <v>71</v>
      </c>
      <c r="K124" s="70" t="s">
        <v>72</v>
      </c>
      <c r="L124" s="70" t="s">
        <v>73</v>
      </c>
      <c r="M124" s="70" t="s">
        <v>73</v>
      </c>
      <c r="N124" s="90" t="s">
        <v>74</v>
      </c>
      <c r="O124" s="34"/>
    </row>
    <row r="125" spans="2:15" ht="32.1">
      <c r="B125" s="39"/>
      <c r="C125" s="81" t="s">
        <v>67</v>
      </c>
      <c r="D125" s="69" t="s">
        <v>67</v>
      </c>
      <c r="E125" s="69" t="s">
        <v>129</v>
      </c>
      <c r="F125" s="69" t="s">
        <v>148</v>
      </c>
      <c r="G125" s="70" t="s">
        <v>70</v>
      </c>
      <c r="H125" s="71">
        <v>0.245084</v>
      </c>
      <c r="I125" s="72">
        <v>0.14868660188246097</v>
      </c>
      <c r="J125" s="70" t="s">
        <v>71</v>
      </c>
      <c r="K125" s="70" t="s">
        <v>72</v>
      </c>
      <c r="L125" s="70" t="s">
        <v>73</v>
      </c>
      <c r="M125" s="70" t="s">
        <v>73</v>
      </c>
      <c r="N125" s="90" t="s">
        <v>74</v>
      </c>
      <c r="O125" s="34"/>
    </row>
    <row r="126" spans="2:15" ht="32.1">
      <c r="B126" s="39"/>
      <c r="C126" s="81" t="s">
        <v>67</v>
      </c>
      <c r="D126" s="69" t="s">
        <v>67</v>
      </c>
      <c r="E126" s="69" t="s">
        <v>84</v>
      </c>
      <c r="F126" s="69" t="s">
        <v>149</v>
      </c>
      <c r="G126" s="70" t="s">
        <v>70</v>
      </c>
      <c r="H126" s="71">
        <v>0.21038200000000001</v>
      </c>
      <c r="I126" s="72">
        <v>5.7932233654729118E-2</v>
      </c>
      <c r="J126" s="70" t="s">
        <v>71</v>
      </c>
      <c r="K126" s="70" t="s">
        <v>72</v>
      </c>
      <c r="L126" s="70" t="s">
        <v>73</v>
      </c>
      <c r="M126" s="70" t="s">
        <v>73</v>
      </c>
      <c r="N126" s="90" t="s">
        <v>74</v>
      </c>
      <c r="O126" s="34"/>
    </row>
    <row r="127" spans="2:15" ht="32.1">
      <c r="B127" s="39"/>
      <c r="C127" s="81" t="s">
        <v>67</v>
      </c>
      <c r="D127" s="69" t="s">
        <v>67</v>
      </c>
      <c r="E127" s="69" t="s">
        <v>84</v>
      </c>
      <c r="F127" s="69" t="s">
        <v>150</v>
      </c>
      <c r="G127" s="70" t="s">
        <v>70</v>
      </c>
      <c r="H127" s="71">
        <v>0.225548</v>
      </c>
      <c r="I127" s="72">
        <v>5.8313968595041323E-2</v>
      </c>
      <c r="J127" s="70" t="s">
        <v>71</v>
      </c>
      <c r="K127" s="70" t="s">
        <v>72</v>
      </c>
      <c r="L127" s="70" t="s">
        <v>73</v>
      </c>
      <c r="M127" s="70" t="s">
        <v>73</v>
      </c>
      <c r="N127" s="90" t="s">
        <v>74</v>
      </c>
      <c r="O127" s="34"/>
    </row>
    <row r="128" spans="2:15" ht="32.1">
      <c r="B128" s="39"/>
      <c r="C128" s="81" t="s">
        <v>67</v>
      </c>
      <c r="D128" s="69" t="s">
        <v>67</v>
      </c>
      <c r="E128" s="69" t="s">
        <v>129</v>
      </c>
      <c r="F128" s="69" t="s">
        <v>98</v>
      </c>
      <c r="G128" s="70" t="s">
        <v>70</v>
      </c>
      <c r="H128" s="71">
        <v>0.32714100000000002</v>
      </c>
      <c r="I128" s="72">
        <v>8.9959511432506883E-2</v>
      </c>
      <c r="J128" s="70" t="s">
        <v>71</v>
      </c>
      <c r="K128" s="70" t="s">
        <v>72</v>
      </c>
      <c r="L128" s="70" t="s">
        <v>73</v>
      </c>
      <c r="M128" s="70" t="s">
        <v>73</v>
      </c>
      <c r="N128" s="90" t="s">
        <v>74</v>
      </c>
      <c r="O128" s="34"/>
    </row>
    <row r="129" spans="2:15" ht="32.1">
      <c r="B129" s="39"/>
      <c r="C129" s="81" t="s">
        <v>67</v>
      </c>
      <c r="D129" s="69" t="s">
        <v>67</v>
      </c>
      <c r="E129" s="69" t="s">
        <v>84</v>
      </c>
      <c r="F129" s="69" t="s">
        <v>151</v>
      </c>
      <c r="G129" s="70" t="s">
        <v>70</v>
      </c>
      <c r="H129" s="71">
        <v>0.235238</v>
      </c>
      <c r="I129" s="72">
        <v>5.8886226974288337E-2</v>
      </c>
      <c r="J129" s="70" t="s">
        <v>71</v>
      </c>
      <c r="K129" s="70" t="s">
        <v>72</v>
      </c>
      <c r="L129" s="70" t="s">
        <v>73</v>
      </c>
      <c r="M129" s="70" t="s">
        <v>73</v>
      </c>
      <c r="N129" s="90" t="s">
        <v>74</v>
      </c>
      <c r="O129" s="34"/>
    </row>
    <row r="130" spans="2:15" ht="32.1">
      <c r="B130" s="39"/>
      <c r="C130" s="81" t="s">
        <v>67</v>
      </c>
      <c r="D130" s="69" t="s">
        <v>67</v>
      </c>
      <c r="E130" s="69" t="s">
        <v>129</v>
      </c>
      <c r="F130" s="69" t="s">
        <v>144</v>
      </c>
      <c r="G130" s="70" t="s">
        <v>70</v>
      </c>
      <c r="H130" s="71">
        <v>0.248972</v>
      </c>
      <c r="I130" s="72">
        <v>0.15524281090449954</v>
      </c>
      <c r="J130" s="70" t="s">
        <v>71</v>
      </c>
      <c r="K130" s="70" t="s">
        <v>72</v>
      </c>
      <c r="L130" s="70" t="s">
        <v>73</v>
      </c>
      <c r="M130" s="70" t="s">
        <v>73</v>
      </c>
      <c r="N130" s="90" t="s">
        <v>74</v>
      </c>
      <c r="O130" s="34"/>
    </row>
    <row r="131" spans="2:15" ht="32.1">
      <c r="B131" s="39"/>
      <c r="C131" s="81" t="s">
        <v>67</v>
      </c>
      <c r="D131" s="69" t="s">
        <v>67</v>
      </c>
      <c r="E131" s="69" t="s">
        <v>132</v>
      </c>
      <c r="F131" s="69" t="s">
        <v>100</v>
      </c>
      <c r="G131" s="70" t="s">
        <v>70</v>
      </c>
      <c r="H131" s="71">
        <v>0.23657500000000001</v>
      </c>
      <c r="I131" s="72">
        <v>5.9028344559228646E-2</v>
      </c>
      <c r="J131" s="70" t="s">
        <v>71</v>
      </c>
      <c r="K131" s="70" t="s">
        <v>72</v>
      </c>
      <c r="L131" s="70" t="s">
        <v>73</v>
      </c>
      <c r="M131" s="70" t="s">
        <v>73</v>
      </c>
      <c r="N131" s="90" t="s">
        <v>74</v>
      </c>
      <c r="O131" s="34"/>
    </row>
    <row r="132" spans="2:15" ht="32.1">
      <c r="B132" s="39"/>
      <c r="C132" s="81" t="s">
        <v>67</v>
      </c>
      <c r="D132" s="69" t="s">
        <v>67</v>
      </c>
      <c r="E132" s="69" t="s">
        <v>129</v>
      </c>
      <c r="F132" s="69" t="s">
        <v>152</v>
      </c>
      <c r="G132" s="70" t="s">
        <v>70</v>
      </c>
      <c r="H132" s="71">
        <v>0.30308600000000002</v>
      </c>
      <c r="I132" s="72">
        <v>0.14269130247933884</v>
      </c>
      <c r="J132" s="70" t="s">
        <v>71</v>
      </c>
      <c r="K132" s="70" t="s">
        <v>72</v>
      </c>
      <c r="L132" s="70" t="s">
        <v>73</v>
      </c>
      <c r="M132" s="70" t="s">
        <v>73</v>
      </c>
      <c r="N132" s="90" t="s">
        <v>74</v>
      </c>
      <c r="O132" s="34"/>
    </row>
    <row r="133" spans="2:15" ht="32.1">
      <c r="B133" s="39"/>
      <c r="C133" s="81" t="s">
        <v>67</v>
      </c>
      <c r="D133" s="69" t="s">
        <v>67</v>
      </c>
      <c r="E133" s="69" t="s">
        <v>84</v>
      </c>
      <c r="F133" s="69" t="s">
        <v>141</v>
      </c>
      <c r="G133" s="70" t="s">
        <v>70</v>
      </c>
      <c r="H133" s="71">
        <v>0.232483</v>
      </c>
      <c r="I133" s="72">
        <v>5.9578410858585854E-2</v>
      </c>
      <c r="J133" s="70" t="s">
        <v>71</v>
      </c>
      <c r="K133" s="70" t="s">
        <v>72</v>
      </c>
      <c r="L133" s="70" t="s">
        <v>73</v>
      </c>
      <c r="M133" s="70" t="s">
        <v>73</v>
      </c>
      <c r="N133" s="90" t="s">
        <v>74</v>
      </c>
      <c r="O133" s="34"/>
    </row>
    <row r="134" spans="2:15" ht="32.1">
      <c r="B134" s="39"/>
      <c r="C134" s="81" t="s">
        <v>67</v>
      </c>
      <c r="D134" s="69" t="s">
        <v>67</v>
      </c>
      <c r="E134" s="69" t="s">
        <v>129</v>
      </c>
      <c r="F134" s="69" t="s">
        <v>153</v>
      </c>
      <c r="G134" s="70" t="s">
        <v>70</v>
      </c>
      <c r="H134" s="71">
        <v>0.28983900000000001</v>
      </c>
      <c r="I134" s="72">
        <v>0.10865455977961433</v>
      </c>
      <c r="J134" s="70" t="s">
        <v>71</v>
      </c>
      <c r="K134" s="70" t="s">
        <v>72</v>
      </c>
      <c r="L134" s="70" t="s">
        <v>73</v>
      </c>
      <c r="M134" s="70" t="s">
        <v>73</v>
      </c>
      <c r="N134" s="90" t="s">
        <v>74</v>
      </c>
      <c r="O134" s="34"/>
    </row>
    <row r="135" spans="2:15" ht="32.1">
      <c r="B135" s="39"/>
      <c r="C135" s="81" t="s">
        <v>67</v>
      </c>
      <c r="D135" s="69" t="s">
        <v>67</v>
      </c>
      <c r="E135" s="69" t="s">
        <v>87</v>
      </c>
      <c r="F135" s="69" t="s">
        <v>97</v>
      </c>
      <c r="G135" s="70" t="s">
        <v>70</v>
      </c>
      <c r="H135" s="71">
        <v>0.229874</v>
      </c>
      <c r="I135" s="72">
        <v>5.9636930945821856E-2</v>
      </c>
      <c r="J135" s="70" t="s">
        <v>71</v>
      </c>
      <c r="K135" s="70" t="s">
        <v>72</v>
      </c>
      <c r="L135" s="70" t="s">
        <v>73</v>
      </c>
      <c r="M135" s="70" t="s">
        <v>73</v>
      </c>
      <c r="N135" s="90" t="s">
        <v>74</v>
      </c>
      <c r="O135" s="34"/>
    </row>
    <row r="136" spans="2:15" ht="32.1">
      <c r="B136" s="39"/>
      <c r="C136" s="81" t="s">
        <v>67</v>
      </c>
      <c r="D136" s="69" t="s">
        <v>67</v>
      </c>
      <c r="E136" s="69" t="s">
        <v>129</v>
      </c>
      <c r="F136" s="69" t="s">
        <v>154</v>
      </c>
      <c r="G136" s="70" t="s">
        <v>70</v>
      </c>
      <c r="H136" s="71">
        <v>0.29909000000000002</v>
      </c>
      <c r="I136" s="72">
        <v>0.11692721567952249</v>
      </c>
      <c r="J136" s="70" t="s">
        <v>71</v>
      </c>
      <c r="K136" s="70" t="s">
        <v>72</v>
      </c>
      <c r="L136" s="70" t="s">
        <v>73</v>
      </c>
      <c r="M136" s="70" t="s">
        <v>73</v>
      </c>
      <c r="N136" s="90" t="s">
        <v>74</v>
      </c>
      <c r="O136" s="34"/>
    </row>
    <row r="137" spans="2:15" ht="32.1">
      <c r="B137" s="39"/>
      <c r="C137" s="81" t="s">
        <v>67</v>
      </c>
      <c r="D137" s="69" t="s">
        <v>67</v>
      </c>
      <c r="E137" s="69" t="s">
        <v>84</v>
      </c>
      <c r="F137" s="69" t="s">
        <v>125</v>
      </c>
      <c r="G137" s="70" t="s">
        <v>70</v>
      </c>
      <c r="H137" s="71">
        <v>0.23077700000000001</v>
      </c>
      <c r="I137" s="72">
        <v>6.0238944008264461E-2</v>
      </c>
      <c r="J137" s="70" t="s">
        <v>71</v>
      </c>
      <c r="K137" s="70" t="s">
        <v>72</v>
      </c>
      <c r="L137" s="70" t="s">
        <v>73</v>
      </c>
      <c r="M137" s="70" t="s">
        <v>73</v>
      </c>
      <c r="N137" s="90" t="s">
        <v>74</v>
      </c>
      <c r="O137" s="34"/>
    </row>
    <row r="138" spans="2:15" ht="32.1">
      <c r="B138" s="39"/>
      <c r="C138" s="81" t="s">
        <v>67</v>
      </c>
      <c r="D138" s="69" t="s">
        <v>67</v>
      </c>
      <c r="E138" s="69" t="s">
        <v>129</v>
      </c>
      <c r="F138" s="69" t="s">
        <v>81</v>
      </c>
      <c r="G138" s="70" t="s">
        <v>70</v>
      </c>
      <c r="H138" s="71">
        <v>0.26893600000000001</v>
      </c>
      <c r="I138" s="72">
        <v>0.12285410691000918</v>
      </c>
      <c r="J138" s="70" t="s">
        <v>71</v>
      </c>
      <c r="K138" s="70" t="s">
        <v>72</v>
      </c>
      <c r="L138" s="70" t="s">
        <v>73</v>
      </c>
      <c r="M138" s="70" t="s">
        <v>73</v>
      </c>
      <c r="N138" s="90" t="s">
        <v>74</v>
      </c>
      <c r="O138" s="34"/>
    </row>
    <row r="139" spans="2:15" ht="32.1">
      <c r="B139" s="39"/>
      <c r="C139" s="81" t="s">
        <v>67</v>
      </c>
      <c r="D139" s="69" t="s">
        <v>67</v>
      </c>
      <c r="E139" s="69" t="s">
        <v>84</v>
      </c>
      <c r="F139" s="69" t="s">
        <v>155</v>
      </c>
      <c r="G139" s="70" t="s">
        <v>70</v>
      </c>
      <c r="H139" s="71">
        <v>0.22746</v>
      </c>
      <c r="I139" s="72">
        <v>6.0405704453627175E-2</v>
      </c>
      <c r="J139" s="70" t="s">
        <v>71</v>
      </c>
      <c r="K139" s="70" t="s">
        <v>72</v>
      </c>
      <c r="L139" s="70" t="s">
        <v>73</v>
      </c>
      <c r="M139" s="70" t="s">
        <v>73</v>
      </c>
      <c r="N139" s="90" t="s">
        <v>74</v>
      </c>
      <c r="O139" s="34"/>
    </row>
    <row r="140" spans="2:15" ht="32.1">
      <c r="B140" s="39"/>
      <c r="C140" s="81" t="s">
        <v>67</v>
      </c>
      <c r="D140" s="69" t="s">
        <v>67</v>
      </c>
      <c r="E140" s="69" t="s">
        <v>87</v>
      </c>
      <c r="F140" s="69" t="s">
        <v>121</v>
      </c>
      <c r="G140" s="70" t="s">
        <v>70</v>
      </c>
      <c r="H140" s="71">
        <v>0.294016</v>
      </c>
      <c r="I140" s="72">
        <v>0.10693642679063362</v>
      </c>
      <c r="J140" s="70" t="s">
        <v>71</v>
      </c>
      <c r="K140" s="70" t="s">
        <v>72</v>
      </c>
      <c r="L140" s="70" t="s">
        <v>73</v>
      </c>
      <c r="M140" s="70" t="s">
        <v>73</v>
      </c>
      <c r="N140" s="90" t="s">
        <v>74</v>
      </c>
      <c r="O140" s="34"/>
    </row>
    <row r="141" spans="2:15" ht="32.1">
      <c r="B141" s="39"/>
      <c r="C141" s="81" t="s">
        <v>67</v>
      </c>
      <c r="D141" s="69" t="s">
        <v>67</v>
      </c>
      <c r="E141" s="69" t="s">
        <v>87</v>
      </c>
      <c r="F141" s="69" t="s">
        <v>123</v>
      </c>
      <c r="G141" s="70" t="s">
        <v>70</v>
      </c>
      <c r="H141" s="71">
        <v>0.33494000000000002</v>
      </c>
      <c r="I141" s="72">
        <v>8.336319651056015E-2</v>
      </c>
      <c r="J141" s="70" t="s">
        <v>71</v>
      </c>
      <c r="K141" s="70" t="s">
        <v>72</v>
      </c>
      <c r="L141" s="70" t="s">
        <v>73</v>
      </c>
      <c r="M141" s="70" t="s">
        <v>73</v>
      </c>
      <c r="N141" s="90" t="s">
        <v>74</v>
      </c>
      <c r="O141" s="34"/>
    </row>
    <row r="142" spans="2:15" ht="32.1">
      <c r="B142" s="39"/>
      <c r="C142" s="81" t="s">
        <v>67</v>
      </c>
      <c r="D142" s="69" t="s">
        <v>67</v>
      </c>
      <c r="E142" s="69" t="s">
        <v>68</v>
      </c>
      <c r="F142" s="69" t="s">
        <v>156</v>
      </c>
      <c r="G142" s="70" t="s">
        <v>70</v>
      </c>
      <c r="H142" s="71">
        <v>0.51019199999999998</v>
      </c>
      <c r="I142" s="72">
        <v>6.0710993870523415E-2</v>
      </c>
      <c r="J142" s="70" t="s">
        <v>71</v>
      </c>
      <c r="K142" s="70" t="s">
        <v>72</v>
      </c>
      <c r="L142" s="70" t="s">
        <v>73</v>
      </c>
      <c r="M142" s="70" t="s">
        <v>73</v>
      </c>
      <c r="N142" s="90" t="s">
        <v>74</v>
      </c>
      <c r="O142" s="34"/>
    </row>
    <row r="143" spans="2:15" ht="32.1">
      <c r="B143" s="39"/>
      <c r="C143" s="81" t="s">
        <v>67</v>
      </c>
      <c r="D143" s="69" t="s">
        <v>67</v>
      </c>
      <c r="E143" s="69" t="s">
        <v>87</v>
      </c>
      <c r="F143" s="69" t="s">
        <v>125</v>
      </c>
      <c r="G143" s="70" t="s">
        <v>70</v>
      </c>
      <c r="H143" s="71">
        <v>0.228296</v>
      </c>
      <c r="I143" s="72">
        <v>8.8740366207529855E-2</v>
      </c>
      <c r="J143" s="70" t="s">
        <v>71</v>
      </c>
      <c r="K143" s="70" t="s">
        <v>72</v>
      </c>
      <c r="L143" s="70" t="s">
        <v>73</v>
      </c>
      <c r="M143" s="70" t="s">
        <v>73</v>
      </c>
      <c r="N143" s="90" t="s">
        <v>74</v>
      </c>
      <c r="O143" s="34"/>
    </row>
    <row r="144" spans="2:15" ht="32.1">
      <c r="B144" s="39"/>
      <c r="C144" s="81" t="s">
        <v>67</v>
      </c>
      <c r="D144" s="69" t="s">
        <v>67</v>
      </c>
      <c r="E144" s="69" t="s">
        <v>84</v>
      </c>
      <c r="F144" s="69" t="s">
        <v>77</v>
      </c>
      <c r="G144" s="70" t="s">
        <v>70</v>
      </c>
      <c r="H144" s="71">
        <v>0.23058799999999999</v>
      </c>
      <c r="I144" s="72">
        <v>6.0744657483930209E-2</v>
      </c>
      <c r="J144" s="70" t="s">
        <v>71</v>
      </c>
      <c r="K144" s="70" t="s">
        <v>72</v>
      </c>
      <c r="L144" s="70" t="s">
        <v>73</v>
      </c>
      <c r="M144" s="70" t="s">
        <v>73</v>
      </c>
      <c r="N144" s="90" t="s">
        <v>74</v>
      </c>
      <c r="O144" s="34"/>
    </row>
    <row r="145" spans="2:15" ht="32.1">
      <c r="B145" s="39"/>
      <c r="C145" s="81" t="s">
        <v>67</v>
      </c>
      <c r="D145" s="69" t="s">
        <v>67</v>
      </c>
      <c r="E145" s="69" t="s">
        <v>68</v>
      </c>
      <c r="F145" s="69" t="s">
        <v>157</v>
      </c>
      <c r="G145" s="70" t="s">
        <v>70</v>
      </c>
      <c r="H145" s="71">
        <v>0.66562699999999997</v>
      </c>
      <c r="I145" s="72">
        <v>6.0745952617079886E-2</v>
      </c>
      <c r="J145" s="70" t="s">
        <v>71</v>
      </c>
      <c r="K145" s="70" t="s">
        <v>72</v>
      </c>
      <c r="L145" s="70" t="s">
        <v>73</v>
      </c>
      <c r="M145" s="70" t="s">
        <v>73</v>
      </c>
      <c r="N145" s="90" t="s">
        <v>74</v>
      </c>
      <c r="O145" s="34"/>
    </row>
    <row r="146" spans="2:15" ht="32.1">
      <c r="B146" s="39"/>
      <c r="C146" s="81" t="s">
        <v>67</v>
      </c>
      <c r="D146" s="69" t="s">
        <v>67</v>
      </c>
      <c r="E146" s="69" t="s">
        <v>87</v>
      </c>
      <c r="F146" s="69" t="s">
        <v>126</v>
      </c>
      <c r="G146" s="70" t="s">
        <v>70</v>
      </c>
      <c r="H146" s="71">
        <v>0.27415299999999998</v>
      </c>
      <c r="I146" s="72">
        <v>0.10032924410009184</v>
      </c>
      <c r="J146" s="70" t="s">
        <v>71</v>
      </c>
      <c r="K146" s="70" t="s">
        <v>72</v>
      </c>
      <c r="L146" s="70" t="s">
        <v>73</v>
      </c>
      <c r="M146" s="70" t="s">
        <v>73</v>
      </c>
      <c r="N146" s="90" t="s">
        <v>74</v>
      </c>
      <c r="O146" s="34"/>
    </row>
    <row r="147" spans="2:15" ht="32.1">
      <c r="B147" s="39"/>
      <c r="C147" s="81" t="s">
        <v>67</v>
      </c>
      <c r="D147" s="69" t="s">
        <v>67</v>
      </c>
      <c r="E147" s="69" t="s">
        <v>87</v>
      </c>
      <c r="F147" s="69" t="s">
        <v>86</v>
      </c>
      <c r="G147" s="70" t="s">
        <v>70</v>
      </c>
      <c r="H147" s="71">
        <v>0.32769799999999999</v>
      </c>
      <c r="I147" s="72">
        <v>9.9417958953168059E-2</v>
      </c>
      <c r="J147" s="70" t="s">
        <v>71</v>
      </c>
      <c r="K147" s="70" t="s">
        <v>72</v>
      </c>
      <c r="L147" s="70" t="s">
        <v>73</v>
      </c>
      <c r="M147" s="70" t="s">
        <v>73</v>
      </c>
      <c r="N147" s="90" t="s">
        <v>74</v>
      </c>
      <c r="O147" s="34"/>
    </row>
    <row r="148" spans="2:15" ht="32.1">
      <c r="B148" s="39"/>
      <c r="C148" s="81" t="s">
        <v>67</v>
      </c>
      <c r="D148" s="69" t="s">
        <v>67</v>
      </c>
      <c r="E148" s="69" t="s">
        <v>84</v>
      </c>
      <c r="F148" s="69" t="s">
        <v>135</v>
      </c>
      <c r="G148" s="70" t="s">
        <v>70</v>
      </c>
      <c r="H148" s="71">
        <v>0.28391499999999997</v>
      </c>
      <c r="I148" s="72">
        <v>6.0945200413223141E-2</v>
      </c>
      <c r="J148" s="70" t="s">
        <v>71</v>
      </c>
      <c r="K148" s="70" t="s">
        <v>72</v>
      </c>
      <c r="L148" s="70" t="s">
        <v>73</v>
      </c>
      <c r="M148" s="70" t="s">
        <v>73</v>
      </c>
      <c r="N148" s="90" t="s">
        <v>74</v>
      </c>
      <c r="O148" s="34"/>
    </row>
    <row r="149" spans="2:15" ht="32.1">
      <c r="B149" s="39"/>
      <c r="C149" s="81" t="s">
        <v>67</v>
      </c>
      <c r="D149" s="69" t="s">
        <v>67</v>
      </c>
      <c r="E149" s="69" t="s">
        <v>87</v>
      </c>
      <c r="F149" s="69" t="s">
        <v>85</v>
      </c>
      <c r="G149" s="70" t="s">
        <v>70</v>
      </c>
      <c r="H149" s="71">
        <v>0.26690799999999998</v>
      </c>
      <c r="I149" s="72">
        <v>7.8194651584022043E-2</v>
      </c>
      <c r="J149" s="70" t="s">
        <v>71</v>
      </c>
      <c r="K149" s="70" t="s">
        <v>72</v>
      </c>
      <c r="L149" s="70" t="s">
        <v>73</v>
      </c>
      <c r="M149" s="70" t="s">
        <v>73</v>
      </c>
      <c r="N149" s="90" t="s">
        <v>74</v>
      </c>
      <c r="O149" s="34"/>
    </row>
    <row r="150" spans="2:15" ht="32.1">
      <c r="B150" s="39"/>
      <c r="C150" s="81" t="s">
        <v>67</v>
      </c>
      <c r="D150" s="69" t="s">
        <v>67</v>
      </c>
      <c r="E150" s="69" t="s">
        <v>87</v>
      </c>
      <c r="F150" s="69" t="s">
        <v>120</v>
      </c>
      <c r="G150" s="70" t="s">
        <v>70</v>
      </c>
      <c r="H150" s="71">
        <v>0.26840999999999998</v>
      </c>
      <c r="I150" s="72">
        <v>0.12004525899908172</v>
      </c>
      <c r="J150" s="70" t="s">
        <v>71</v>
      </c>
      <c r="K150" s="70" t="s">
        <v>72</v>
      </c>
      <c r="L150" s="70" t="s">
        <v>73</v>
      </c>
      <c r="M150" s="70" t="s">
        <v>73</v>
      </c>
      <c r="N150" s="90" t="s">
        <v>74</v>
      </c>
      <c r="O150" s="34"/>
    </row>
    <row r="151" spans="2:15" ht="32.1">
      <c r="B151" s="39"/>
      <c r="C151" s="81" t="s">
        <v>67</v>
      </c>
      <c r="D151" s="69" t="s">
        <v>67</v>
      </c>
      <c r="E151" s="69" t="s">
        <v>87</v>
      </c>
      <c r="F151" s="69" t="s">
        <v>129</v>
      </c>
      <c r="G151" s="70" t="s">
        <v>70</v>
      </c>
      <c r="H151" s="71">
        <v>0.22095899999999999</v>
      </c>
      <c r="I151" s="72">
        <v>6.154535711662075E-2</v>
      </c>
      <c r="J151" s="70" t="s">
        <v>71</v>
      </c>
      <c r="K151" s="70" t="s">
        <v>72</v>
      </c>
      <c r="L151" s="70" t="s">
        <v>73</v>
      </c>
      <c r="M151" s="70" t="s">
        <v>73</v>
      </c>
      <c r="N151" s="90" t="s">
        <v>74</v>
      </c>
      <c r="O151" s="34"/>
    </row>
    <row r="152" spans="2:15" ht="32.1">
      <c r="B152" s="39"/>
      <c r="C152" s="81" t="s">
        <v>67</v>
      </c>
      <c r="D152" s="69" t="s">
        <v>67</v>
      </c>
      <c r="E152" s="69" t="s">
        <v>84</v>
      </c>
      <c r="F152" s="69" t="s">
        <v>158</v>
      </c>
      <c r="G152" s="70" t="s">
        <v>70</v>
      </c>
      <c r="H152" s="71">
        <v>0.245669</v>
      </c>
      <c r="I152" s="72">
        <v>6.1645550114784203E-2</v>
      </c>
      <c r="J152" s="70" t="s">
        <v>71</v>
      </c>
      <c r="K152" s="70" t="s">
        <v>72</v>
      </c>
      <c r="L152" s="70" t="s">
        <v>73</v>
      </c>
      <c r="M152" s="70" t="s">
        <v>73</v>
      </c>
      <c r="N152" s="90" t="s">
        <v>74</v>
      </c>
      <c r="O152" s="34"/>
    </row>
    <row r="153" spans="2:15" ht="32.1">
      <c r="B153" s="39"/>
      <c r="C153" s="81" t="s">
        <v>67</v>
      </c>
      <c r="D153" s="69" t="s">
        <v>67</v>
      </c>
      <c r="E153" s="69" t="s">
        <v>84</v>
      </c>
      <c r="F153" s="69" t="s">
        <v>159</v>
      </c>
      <c r="G153" s="70" t="s">
        <v>70</v>
      </c>
      <c r="H153" s="71">
        <v>0.231679</v>
      </c>
      <c r="I153" s="72">
        <v>6.169988363177227E-2</v>
      </c>
      <c r="J153" s="70" t="s">
        <v>71</v>
      </c>
      <c r="K153" s="70" t="s">
        <v>72</v>
      </c>
      <c r="L153" s="70" t="s">
        <v>73</v>
      </c>
      <c r="M153" s="70" t="s">
        <v>73</v>
      </c>
      <c r="N153" s="90" t="s">
        <v>74</v>
      </c>
      <c r="O153" s="34"/>
    </row>
    <row r="154" spans="2:15" ht="32.1">
      <c r="B154" s="39"/>
      <c r="C154" s="81" t="s">
        <v>67</v>
      </c>
      <c r="D154" s="69" t="s">
        <v>67</v>
      </c>
      <c r="E154" s="69" t="s">
        <v>87</v>
      </c>
      <c r="F154" s="69" t="s">
        <v>84</v>
      </c>
      <c r="G154" s="70" t="s">
        <v>70</v>
      </c>
      <c r="H154" s="71">
        <v>0.256768</v>
      </c>
      <c r="I154" s="72">
        <v>0.10080244437557392</v>
      </c>
      <c r="J154" s="70" t="s">
        <v>71</v>
      </c>
      <c r="K154" s="70" t="s">
        <v>72</v>
      </c>
      <c r="L154" s="70" t="s">
        <v>73</v>
      </c>
      <c r="M154" s="70" t="s">
        <v>73</v>
      </c>
      <c r="N154" s="90" t="s">
        <v>74</v>
      </c>
      <c r="O154" s="34"/>
    </row>
    <row r="155" spans="2:15" ht="32.1">
      <c r="B155" s="39"/>
      <c r="C155" s="81" t="s">
        <v>67</v>
      </c>
      <c r="D155" s="69" t="s">
        <v>67</v>
      </c>
      <c r="E155" s="69" t="s">
        <v>84</v>
      </c>
      <c r="F155" s="69" t="s">
        <v>120</v>
      </c>
      <c r="G155" s="70" t="s">
        <v>70</v>
      </c>
      <c r="H155" s="71">
        <v>0.202206</v>
      </c>
      <c r="I155" s="72">
        <v>6.2106027318640955E-2</v>
      </c>
      <c r="J155" s="70" t="s">
        <v>71</v>
      </c>
      <c r="K155" s="70" t="s">
        <v>72</v>
      </c>
      <c r="L155" s="70" t="s">
        <v>73</v>
      </c>
      <c r="M155" s="70" t="s">
        <v>73</v>
      </c>
      <c r="N155" s="90" t="s">
        <v>74</v>
      </c>
      <c r="O155" s="34"/>
    </row>
    <row r="156" spans="2:15" ht="32.1">
      <c r="B156" s="39"/>
      <c r="C156" s="81" t="s">
        <v>67</v>
      </c>
      <c r="D156" s="69" t="s">
        <v>67</v>
      </c>
      <c r="E156" s="69" t="s">
        <v>84</v>
      </c>
      <c r="F156" s="69" t="s">
        <v>160</v>
      </c>
      <c r="G156" s="70" t="s">
        <v>70</v>
      </c>
      <c r="H156" s="71">
        <v>0.23694399999999999</v>
      </c>
      <c r="I156" s="72">
        <v>6.2707602892561984E-2</v>
      </c>
      <c r="J156" s="70" t="s">
        <v>71</v>
      </c>
      <c r="K156" s="70" t="s">
        <v>72</v>
      </c>
      <c r="L156" s="70" t="s">
        <v>73</v>
      </c>
      <c r="M156" s="70" t="s">
        <v>73</v>
      </c>
      <c r="N156" s="90" t="s">
        <v>74</v>
      </c>
      <c r="O156" s="34"/>
    </row>
    <row r="157" spans="2:15" ht="32.1">
      <c r="B157" s="39"/>
      <c r="C157" s="81" t="s">
        <v>67</v>
      </c>
      <c r="D157" s="69" t="s">
        <v>67</v>
      </c>
      <c r="E157" s="69" t="s">
        <v>87</v>
      </c>
      <c r="F157" s="69" t="s">
        <v>131</v>
      </c>
      <c r="G157" s="70" t="s">
        <v>70</v>
      </c>
      <c r="H157" s="71">
        <v>0.244809</v>
      </c>
      <c r="I157" s="72">
        <v>0.13362366678145088</v>
      </c>
      <c r="J157" s="70" t="s">
        <v>71</v>
      </c>
      <c r="K157" s="70" t="s">
        <v>72</v>
      </c>
      <c r="L157" s="70" t="s">
        <v>73</v>
      </c>
      <c r="M157" s="70" t="s">
        <v>73</v>
      </c>
      <c r="N157" s="90" t="s">
        <v>74</v>
      </c>
      <c r="O157" s="34"/>
    </row>
    <row r="158" spans="2:15" ht="32.1">
      <c r="B158" s="39"/>
      <c r="C158" s="81" t="s">
        <v>67</v>
      </c>
      <c r="D158" s="69" t="s">
        <v>67</v>
      </c>
      <c r="E158" s="69" t="s">
        <v>84</v>
      </c>
      <c r="F158" s="69" t="s">
        <v>142</v>
      </c>
      <c r="G158" s="70" t="s">
        <v>70</v>
      </c>
      <c r="H158" s="71">
        <v>0.19770299999999999</v>
      </c>
      <c r="I158" s="72">
        <v>6.2866533815427006E-2</v>
      </c>
      <c r="J158" s="70" t="s">
        <v>71</v>
      </c>
      <c r="K158" s="70" t="s">
        <v>72</v>
      </c>
      <c r="L158" s="70" t="s">
        <v>73</v>
      </c>
      <c r="M158" s="70" t="s">
        <v>73</v>
      </c>
      <c r="N158" s="90" t="s">
        <v>74</v>
      </c>
      <c r="O158" s="34"/>
    </row>
    <row r="159" spans="2:15" ht="32.1">
      <c r="B159" s="39"/>
      <c r="C159" s="81" t="s">
        <v>67</v>
      </c>
      <c r="D159" s="69" t="s">
        <v>67</v>
      </c>
      <c r="E159" s="69" t="s">
        <v>87</v>
      </c>
      <c r="F159" s="69" t="s">
        <v>89</v>
      </c>
      <c r="G159" s="70" t="s">
        <v>70</v>
      </c>
      <c r="H159" s="71">
        <v>0.26588800000000001</v>
      </c>
      <c r="I159" s="72">
        <v>0.12974080296143251</v>
      </c>
      <c r="J159" s="70" t="s">
        <v>71</v>
      </c>
      <c r="K159" s="70" t="s">
        <v>72</v>
      </c>
      <c r="L159" s="70" t="s">
        <v>73</v>
      </c>
      <c r="M159" s="70" t="s">
        <v>73</v>
      </c>
      <c r="N159" s="90" t="s">
        <v>74</v>
      </c>
      <c r="O159" s="34"/>
    </row>
    <row r="160" spans="2:15" ht="32.1">
      <c r="B160" s="39"/>
      <c r="C160" s="81" t="s">
        <v>67</v>
      </c>
      <c r="D160" s="69" t="s">
        <v>67</v>
      </c>
      <c r="E160" s="69" t="s">
        <v>84</v>
      </c>
      <c r="F160" s="69" t="s">
        <v>161</v>
      </c>
      <c r="G160" s="70" t="s">
        <v>70</v>
      </c>
      <c r="H160" s="71">
        <v>0.230931</v>
      </c>
      <c r="I160" s="72">
        <v>6.2948098186409548E-2</v>
      </c>
      <c r="J160" s="70" t="s">
        <v>71</v>
      </c>
      <c r="K160" s="70" t="s">
        <v>72</v>
      </c>
      <c r="L160" s="70" t="s">
        <v>73</v>
      </c>
      <c r="M160" s="70" t="s">
        <v>73</v>
      </c>
      <c r="N160" s="90" t="s">
        <v>74</v>
      </c>
      <c r="O160" s="34"/>
    </row>
    <row r="161" spans="2:15" ht="32.1">
      <c r="B161" s="39"/>
      <c r="C161" s="81" t="s">
        <v>67</v>
      </c>
      <c r="D161" s="69" t="s">
        <v>67</v>
      </c>
      <c r="E161" s="69" t="s">
        <v>87</v>
      </c>
      <c r="F161" s="69" t="s">
        <v>142</v>
      </c>
      <c r="G161" s="70" t="s">
        <v>70</v>
      </c>
      <c r="H161" s="71">
        <v>0.31762299999999999</v>
      </c>
      <c r="I161" s="72">
        <v>0.18869898328741966</v>
      </c>
      <c r="J161" s="70" t="s">
        <v>71</v>
      </c>
      <c r="K161" s="70" t="s">
        <v>72</v>
      </c>
      <c r="L161" s="70" t="s">
        <v>73</v>
      </c>
      <c r="M161" s="70" t="s">
        <v>73</v>
      </c>
      <c r="N161" s="90" t="s">
        <v>74</v>
      </c>
      <c r="O161" s="34"/>
    </row>
    <row r="162" spans="2:15" ht="32.1">
      <c r="B162" s="39"/>
      <c r="C162" s="81" t="s">
        <v>67</v>
      </c>
      <c r="D162" s="69" t="s">
        <v>67</v>
      </c>
      <c r="E162" s="69" t="s">
        <v>142</v>
      </c>
      <c r="F162" s="69" t="s">
        <v>80</v>
      </c>
      <c r="G162" s="70" t="s">
        <v>70</v>
      </c>
      <c r="H162" s="71">
        <v>0.245646</v>
      </c>
      <c r="I162" s="72">
        <v>6.3286067860422415E-2</v>
      </c>
      <c r="J162" s="70" t="s">
        <v>71</v>
      </c>
      <c r="K162" s="70" t="s">
        <v>72</v>
      </c>
      <c r="L162" s="70" t="s">
        <v>73</v>
      </c>
      <c r="M162" s="70" t="s">
        <v>73</v>
      </c>
      <c r="N162" s="90" t="s">
        <v>74</v>
      </c>
      <c r="O162" s="34"/>
    </row>
    <row r="163" spans="2:15" ht="32.1">
      <c r="B163" s="39"/>
      <c r="C163" s="81" t="s">
        <v>67</v>
      </c>
      <c r="D163" s="69" t="s">
        <v>67</v>
      </c>
      <c r="E163" s="69" t="s">
        <v>87</v>
      </c>
      <c r="F163" s="69" t="s">
        <v>90</v>
      </c>
      <c r="G163" s="70" t="s">
        <v>70</v>
      </c>
      <c r="H163" s="71">
        <v>0.23150200000000001</v>
      </c>
      <c r="I163" s="72">
        <v>0.12443452876492193</v>
      </c>
      <c r="J163" s="70" t="s">
        <v>71</v>
      </c>
      <c r="K163" s="70" t="s">
        <v>72</v>
      </c>
      <c r="L163" s="70" t="s">
        <v>73</v>
      </c>
      <c r="M163" s="70" t="s">
        <v>73</v>
      </c>
      <c r="N163" s="90" t="s">
        <v>74</v>
      </c>
      <c r="O163" s="34"/>
    </row>
    <row r="164" spans="2:15" ht="32.1">
      <c r="B164" s="39"/>
      <c r="C164" s="81" t="s">
        <v>67</v>
      </c>
      <c r="D164" s="69" t="s">
        <v>67</v>
      </c>
      <c r="E164" s="69" t="s">
        <v>132</v>
      </c>
      <c r="F164" s="69" t="s">
        <v>154</v>
      </c>
      <c r="G164" s="70" t="s">
        <v>70</v>
      </c>
      <c r="H164" s="71">
        <v>0.26997500000000002</v>
      </c>
      <c r="I164" s="72">
        <v>6.4416439164370981E-2</v>
      </c>
      <c r="J164" s="70" t="s">
        <v>71</v>
      </c>
      <c r="K164" s="70" t="s">
        <v>72</v>
      </c>
      <c r="L164" s="70" t="s">
        <v>73</v>
      </c>
      <c r="M164" s="70" t="s">
        <v>73</v>
      </c>
      <c r="N164" s="90" t="s">
        <v>74</v>
      </c>
      <c r="O164" s="34"/>
    </row>
    <row r="165" spans="2:15" ht="32.1">
      <c r="B165" s="39"/>
      <c r="C165" s="81" t="s">
        <v>67</v>
      </c>
      <c r="D165" s="69" t="s">
        <v>67</v>
      </c>
      <c r="E165" s="69" t="s">
        <v>87</v>
      </c>
      <c r="F165" s="69" t="s">
        <v>68</v>
      </c>
      <c r="G165" s="70" t="s">
        <v>70</v>
      </c>
      <c r="H165" s="71">
        <v>0.232511</v>
      </c>
      <c r="I165" s="72">
        <v>0.14305931347566575</v>
      </c>
      <c r="J165" s="70" t="s">
        <v>71</v>
      </c>
      <c r="K165" s="70" t="s">
        <v>72</v>
      </c>
      <c r="L165" s="70" t="s">
        <v>73</v>
      </c>
      <c r="M165" s="70" t="s">
        <v>73</v>
      </c>
      <c r="N165" s="90" t="s">
        <v>74</v>
      </c>
      <c r="O165" s="34"/>
    </row>
    <row r="166" spans="2:15" ht="32.1">
      <c r="B166" s="39"/>
      <c r="C166" s="81" t="s">
        <v>67</v>
      </c>
      <c r="D166" s="69" t="s">
        <v>67</v>
      </c>
      <c r="E166" s="69" t="s">
        <v>84</v>
      </c>
      <c r="F166" s="69" t="s">
        <v>162</v>
      </c>
      <c r="G166" s="70" t="s">
        <v>70</v>
      </c>
      <c r="H166" s="71">
        <v>0.2477</v>
      </c>
      <c r="I166" s="72">
        <v>6.4973659251606988E-2</v>
      </c>
      <c r="J166" s="70" t="s">
        <v>71</v>
      </c>
      <c r="K166" s="70" t="s">
        <v>72</v>
      </c>
      <c r="L166" s="70" t="s">
        <v>73</v>
      </c>
      <c r="M166" s="70" t="s">
        <v>73</v>
      </c>
      <c r="N166" s="90" t="s">
        <v>74</v>
      </c>
      <c r="O166" s="34"/>
    </row>
    <row r="167" spans="2:15" ht="32.1">
      <c r="B167" s="39"/>
      <c r="C167" s="81" t="s">
        <v>67</v>
      </c>
      <c r="D167" s="69" t="s">
        <v>67</v>
      </c>
      <c r="E167" s="69" t="s">
        <v>87</v>
      </c>
      <c r="F167" s="69" t="s">
        <v>93</v>
      </c>
      <c r="G167" s="70" t="s">
        <v>70</v>
      </c>
      <c r="H167" s="71">
        <v>0.22564500000000001</v>
      </c>
      <c r="I167" s="72">
        <v>7.8995964554637282E-2</v>
      </c>
      <c r="J167" s="70" t="s">
        <v>71</v>
      </c>
      <c r="K167" s="70" t="s">
        <v>72</v>
      </c>
      <c r="L167" s="70" t="s">
        <v>73</v>
      </c>
      <c r="M167" s="70" t="s">
        <v>73</v>
      </c>
      <c r="N167" s="90" t="s">
        <v>74</v>
      </c>
      <c r="O167" s="34"/>
    </row>
    <row r="168" spans="2:15" ht="32.1">
      <c r="B168" s="39"/>
      <c r="C168" s="81" t="s">
        <v>67</v>
      </c>
      <c r="D168" s="69" t="s">
        <v>67</v>
      </c>
      <c r="E168" s="69" t="s">
        <v>87</v>
      </c>
      <c r="F168" s="69" t="s">
        <v>94</v>
      </c>
      <c r="G168" s="70" t="s">
        <v>70</v>
      </c>
      <c r="H168" s="71">
        <v>0.229874</v>
      </c>
      <c r="I168" s="72">
        <v>0.14292293631772268</v>
      </c>
      <c r="J168" s="70" t="s">
        <v>71</v>
      </c>
      <c r="K168" s="70" t="s">
        <v>72</v>
      </c>
      <c r="L168" s="70" t="s">
        <v>73</v>
      </c>
      <c r="M168" s="70" t="s">
        <v>73</v>
      </c>
      <c r="N168" s="90" t="s">
        <v>74</v>
      </c>
      <c r="O168" s="34"/>
    </row>
    <row r="169" spans="2:15" ht="32.1">
      <c r="B169" s="39"/>
      <c r="C169" s="81" t="s">
        <v>67</v>
      </c>
      <c r="D169" s="69" t="s">
        <v>67</v>
      </c>
      <c r="E169" s="69" t="s">
        <v>132</v>
      </c>
      <c r="F169" s="69" t="s">
        <v>163</v>
      </c>
      <c r="G169" s="70" t="s">
        <v>70</v>
      </c>
      <c r="H169" s="71">
        <v>0.25058999999999998</v>
      </c>
      <c r="I169" s="72">
        <v>6.5447514669421489E-2</v>
      </c>
      <c r="J169" s="70" t="s">
        <v>71</v>
      </c>
      <c r="K169" s="70" t="s">
        <v>72</v>
      </c>
      <c r="L169" s="70" t="s">
        <v>73</v>
      </c>
      <c r="M169" s="70" t="s">
        <v>73</v>
      </c>
      <c r="N169" s="90" t="s">
        <v>74</v>
      </c>
      <c r="O169" s="34"/>
    </row>
    <row r="170" spans="2:15" ht="32.1">
      <c r="B170" s="39"/>
      <c r="C170" s="81" t="s">
        <v>67</v>
      </c>
      <c r="D170" s="69" t="s">
        <v>67</v>
      </c>
      <c r="E170" s="69" t="s">
        <v>87</v>
      </c>
      <c r="F170" s="69" t="s">
        <v>95</v>
      </c>
      <c r="G170" s="70" t="s">
        <v>70</v>
      </c>
      <c r="H170" s="71">
        <v>0.229874</v>
      </c>
      <c r="I170" s="72">
        <v>6.9782975528007357E-2</v>
      </c>
      <c r="J170" s="70" t="s">
        <v>71</v>
      </c>
      <c r="K170" s="70" t="s">
        <v>72</v>
      </c>
      <c r="L170" s="70" t="s">
        <v>73</v>
      </c>
      <c r="M170" s="70" t="s">
        <v>73</v>
      </c>
      <c r="N170" s="90" t="s">
        <v>74</v>
      </c>
      <c r="O170" s="34"/>
    </row>
    <row r="171" spans="2:15" ht="32.1">
      <c r="B171" s="39"/>
      <c r="C171" s="81" t="s">
        <v>67</v>
      </c>
      <c r="D171" s="69" t="s">
        <v>67</v>
      </c>
      <c r="E171" s="69" t="s">
        <v>84</v>
      </c>
      <c r="F171" s="69" t="s">
        <v>115</v>
      </c>
      <c r="G171" s="70" t="s">
        <v>70</v>
      </c>
      <c r="H171" s="71">
        <v>0.232293</v>
      </c>
      <c r="I171" s="72">
        <v>6.5872799449035818E-2</v>
      </c>
      <c r="J171" s="70" t="s">
        <v>71</v>
      </c>
      <c r="K171" s="70" t="s">
        <v>72</v>
      </c>
      <c r="L171" s="70" t="s">
        <v>73</v>
      </c>
      <c r="M171" s="70" t="s">
        <v>73</v>
      </c>
      <c r="N171" s="90" t="s">
        <v>74</v>
      </c>
      <c r="O171" s="34"/>
    </row>
    <row r="172" spans="2:15" ht="32.1">
      <c r="B172" s="39"/>
      <c r="C172" s="81" t="s">
        <v>67</v>
      </c>
      <c r="D172" s="69" t="s">
        <v>67</v>
      </c>
      <c r="E172" s="69" t="s">
        <v>84</v>
      </c>
      <c r="F172" s="69" t="s">
        <v>164</v>
      </c>
      <c r="G172" s="70" t="s">
        <v>70</v>
      </c>
      <c r="H172" s="71">
        <v>0.233678</v>
      </c>
      <c r="I172" s="72">
        <v>6.6771499104683191E-2</v>
      </c>
      <c r="J172" s="70" t="s">
        <v>71</v>
      </c>
      <c r="K172" s="70" t="s">
        <v>72</v>
      </c>
      <c r="L172" s="70" t="s">
        <v>73</v>
      </c>
      <c r="M172" s="70" t="s">
        <v>73</v>
      </c>
      <c r="N172" s="90" t="s">
        <v>74</v>
      </c>
      <c r="O172" s="34"/>
    </row>
    <row r="173" spans="2:15" ht="32.1">
      <c r="B173" s="39"/>
      <c r="C173" s="81" t="s">
        <v>67</v>
      </c>
      <c r="D173" s="69" t="s">
        <v>67</v>
      </c>
      <c r="E173" s="69" t="s">
        <v>87</v>
      </c>
      <c r="F173" s="69" t="s">
        <v>99</v>
      </c>
      <c r="G173" s="70" t="s">
        <v>70</v>
      </c>
      <c r="H173" s="71">
        <v>0.233653</v>
      </c>
      <c r="I173" s="72">
        <v>0.10845736710284665</v>
      </c>
      <c r="J173" s="70" t="s">
        <v>71</v>
      </c>
      <c r="K173" s="70" t="s">
        <v>72</v>
      </c>
      <c r="L173" s="70" t="s">
        <v>73</v>
      </c>
      <c r="M173" s="70" t="s">
        <v>73</v>
      </c>
      <c r="N173" s="90" t="s">
        <v>74</v>
      </c>
      <c r="O173" s="34"/>
    </row>
    <row r="174" spans="2:15" ht="32.1">
      <c r="B174" s="39"/>
      <c r="C174" s="81" t="s">
        <v>67</v>
      </c>
      <c r="D174" s="69" t="s">
        <v>67</v>
      </c>
      <c r="E174" s="69" t="s">
        <v>84</v>
      </c>
      <c r="F174" s="69" t="s">
        <v>121</v>
      </c>
      <c r="G174" s="70" t="s">
        <v>70</v>
      </c>
      <c r="H174" s="71">
        <v>0.324239</v>
      </c>
      <c r="I174" s="72">
        <v>0.15671979954086318</v>
      </c>
      <c r="J174" s="70" t="s">
        <v>71</v>
      </c>
      <c r="K174" s="70" t="s">
        <v>72</v>
      </c>
      <c r="L174" s="70" t="s">
        <v>73</v>
      </c>
      <c r="M174" s="70" t="s">
        <v>73</v>
      </c>
      <c r="N174" s="90" t="s">
        <v>74</v>
      </c>
      <c r="O174" s="34"/>
    </row>
    <row r="175" spans="2:15" ht="32.1">
      <c r="B175" s="39"/>
      <c r="C175" s="81" t="s">
        <v>67</v>
      </c>
      <c r="D175" s="69" t="s">
        <v>67</v>
      </c>
      <c r="E175" s="69" t="s">
        <v>84</v>
      </c>
      <c r="F175" s="69" t="s">
        <v>165</v>
      </c>
      <c r="G175" s="70" t="s">
        <v>70</v>
      </c>
      <c r="H175" s="71">
        <v>0.23919499999999999</v>
      </c>
      <c r="I175" s="72">
        <v>6.8601749678604218E-2</v>
      </c>
      <c r="J175" s="70" t="s">
        <v>71</v>
      </c>
      <c r="K175" s="70" t="s">
        <v>72</v>
      </c>
      <c r="L175" s="70" t="s">
        <v>73</v>
      </c>
      <c r="M175" s="70" t="s">
        <v>73</v>
      </c>
      <c r="N175" s="90" t="s">
        <v>74</v>
      </c>
      <c r="O175" s="34"/>
    </row>
    <row r="176" spans="2:15" ht="32.1">
      <c r="B176" s="39"/>
      <c r="C176" s="81" t="s">
        <v>67</v>
      </c>
      <c r="D176" s="69" t="s">
        <v>67</v>
      </c>
      <c r="E176" s="69" t="s">
        <v>84</v>
      </c>
      <c r="F176" s="69" t="s">
        <v>123</v>
      </c>
      <c r="G176" s="70" t="s">
        <v>70</v>
      </c>
      <c r="H176" s="71">
        <v>0.29788599999999998</v>
      </c>
      <c r="I176" s="72">
        <v>9.5699959297520662E-2</v>
      </c>
      <c r="J176" s="70" t="s">
        <v>71</v>
      </c>
      <c r="K176" s="70" t="s">
        <v>72</v>
      </c>
      <c r="L176" s="70" t="s">
        <v>73</v>
      </c>
      <c r="M176" s="70" t="s">
        <v>73</v>
      </c>
      <c r="N176" s="90" t="s">
        <v>74</v>
      </c>
      <c r="O176" s="34"/>
    </row>
    <row r="177" spans="2:15" ht="32.1">
      <c r="B177" s="39"/>
      <c r="C177" s="81" t="s">
        <v>67</v>
      </c>
      <c r="D177" s="69" t="s">
        <v>67</v>
      </c>
      <c r="E177" s="69" t="s">
        <v>68</v>
      </c>
      <c r="F177" s="69" t="s">
        <v>131</v>
      </c>
      <c r="G177" s="70" t="s">
        <v>70</v>
      </c>
      <c r="H177" s="71">
        <v>0.94966099999999998</v>
      </c>
      <c r="I177" s="72">
        <v>6.8759484618916428E-2</v>
      </c>
      <c r="J177" s="70" t="s">
        <v>71</v>
      </c>
      <c r="K177" s="70" t="s">
        <v>72</v>
      </c>
      <c r="L177" s="70" t="s">
        <v>73</v>
      </c>
      <c r="M177" s="70" t="s">
        <v>73</v>
      </c>
      <c r="N177" s="90" t="s">
        <v>74</v>
      </c>
      <c r="O177" s="34"/>
    </row>
    <row r="178" spans="2:15" ht="32.1">
      <c r="B178" s="39"/>
      <c r="C178" s="81" t="s">
        <v>67</v>
      </c>
      <c r="D178" s="69" t="s">
        <v>67</v>
      </c>
      <c r="E178" s="69" t="s">
        <v>84</v>
      </c>
      <c r="F178" s="69" t="s">
        <v>136</v>
      </c>
      <c r="G178" s="70" t="s">
        <v>70</v>
      </c>
      <c r="H178" s="71">
        <v>0.25508700000000001</v>
      </c>
      <c r="I178" s="72">
        <v>0.10438736134067951</v>
      </c>
      <c r="J178" s="70" t="s">
        <v>71</v>
      </c>
      <c r="K178" s="70" t="s">
        <v>72</v>
      </c>
      <c r="L178" s="70" t="s">
        <v>73</v>
      </c>
      <c r="M178" s="70" t="s">
        <v>73</v>
      </c>
      <c r="N178" s="90" t="s">
        <v>74</v>
      </c>
      <c r="O178" s="34"/>
    </row>
    <row r="179" spans="2:15" ht="32.1">
      <c r="B179" s="39"/>
      <c r="C179" s="81" t="s">
        <v>67</v>
      </c>
      <c r="D179" s="69" t="s">
        <v>67</v>
      </c>
      <c r="E179" s="69" t="s">
        <v>84</v>
      </c>
      <c r="F179" s="69" t="s">
        <v>122</v>
      </c>
      <c r="G179" s="70" t="s">
        <v>70</v>
      </c>
      <c r="H179" s="71">
        <v>0.255162</v>
      </c>
      <c r="I179" s="72">
        <v>6.9205542286501373E-2</v>
      </c>
      <c r="J179" s="70" t="s">
        <v>71</v>
      </c>
      <c r="K179" s="70" t="s">
        <v>72</v>
      </c>
      <c r="L179" s="70" t="s">
        <v>73</v>
      </c>
      <c r="M179" s="70" t="s">
        <v>73</v>
      </c>
      <c r="N179" s="90" t="s">
        <v>74</v>
      </c>
      <c r="O179" s="34"/>
    </row>
    <row r="180" spans="2:15" ht="32.1">
      <c r="B180" s="39"/>
      <c r="C180" s="81" t="s">
        <v>67</v>
      </c>
      <c r="D180" s="69" t="s">
        <v>67</v>
      </c>
      <c r="E180" s="69" t="s">
        <v>84</v>
      </c>
      <c r="F180" s="69" t="s">
        <v>126</v>
      </c>
      <c r="G180" s="70" t="s">
        <v>70</v>
      </c>
      <c r="H180" s="71">
        <v>0.24602399999999999</v>
      </c>
      <c r="I180" s="72">
        <v>7.9631701492194673E-2</v>
      </c>
      <c r="J180" s="70" t="s">
        <v>71</v>
      </c>
      <c r="K180" s="70" t="s">
        <v>72</v>
      </c>
      <c r="L180" s="70" t="s">
        <v>73</v>
      </c>
      <c r="M180" s="70" t="s">
        <v>73</v>
      </c>
      <c r="N180" s="90" t="s">
        <v>74</v>
      </c>
      <c r="O180" s="34"/>
    </row>
    <row r="181" spans="2:15" ht="32.1">
      <c r="B181" s="39"/>
      <c r="C181" s="81" t="s">
        <v>67</v>
      </c>
      <c r="D181" s="69" t="s">
        <v>67</v>
      </c>
      <c r="E181" s="69" t="s">
        <v>84</v>
      </c>
      <c r="F181" s="69" t="s">
        <v>86</v>
      </c>
      <c r="G181" s="70" t="s">
        <v>70</v>
      </c>
      <c r="H181" s="71">
        <v>0.26782899999999998</v>
      </c>
      <c r="I181" s="72">
        <v>0.10817236932966025</v>
      </c>
      <c r="J181" s="70" t="s">
        <v>71</v>
      </c>
      <c r="K181" s="70" t="s">
        <v>72</v>
      </c>
      <c r="L181" s="70" t="s">
        <v>73</v>
      </c>
      <c r="M181" s="70" t="s">
        <v>73</v>
      </c>
      <c r="N181" s="90" t="s">
        <v>74</v>
      </c>
      <c r="O181" s="34"/>
    </row>
    <row r="182" spans="2:15" ht="32.1">
      <c r="B182" s="39"/>
      <c r="C182" s="81" t="s">
        <v>67</v>
      </c>
      <c r="D182" s="69" t="s">
        <v>67</v>
      </c>
      <c r="E182" s="69" t="s">
        <v>84</v>
      </c>
      <c r="F182" s="69" t="s">
        <v>104</v>
      </c>
      <c r="G182" s="70" t="s">
        <v>70</v>
      </c>
      <c r="H182" s="71">
        <v>0.25067400000000001</v>
      </c>
      <c r="I182" s="72">
        <v>6.9665576078971531E-2</v>
      </c>
      <c r="J182" s="70" t="s">
        <v>71</v>
      </c>
      <c r="K182" s="70" t="s">
        <v>72</v>
      </c>
      <c r="L182" s="70" t="s">
        <v>73</v>
      </c>
      <c r="M182" s="70" t="s">
        <v>73</v>
      </c>
      <c r="N182" s="90" t="s">
        <v>74</v>
      </c>
      <c r="O182" s="34"/>
    </row>
    <row r="183" spans="2:15" ht="32.1">
      <c r="B183" s="39"/>
      <c r="C183" s="81" t="s">
        <v>67</v>
      </c>
      <c r="D183" s="69" t="s">
        <v>67</v>
      </c>
      <c r="E183" s="69" t="s">
        <v>84</v>
      </c>
      <c r="F183" s="69" t="s">
        <v>166</v>
      </c>
      <c r="G183" s="70" t="s">
        <v>70</v>
      </c>
      <c r="H183" s="71">
        <v>0.23095599999999999</v>
      </c>
      <c r="I183" s="72">
        <v>7.0445053764921953E-2</v>
      </c>
      <c r="J183" s="70" t="s">
        <v>71</v>
      </c>
      <c r="K183" s="70" t="s">
        <v>72</v>
      </c>
      <c r="L183" s="70" t="s">
        <v>73</v>
      </c>
      <c r="M183" s="70" t="s">
        <v>73</v>
      </c>
      <c r="N183" s="90" t="s">
        <v>74</v>
      </c>
      <c r="O183" s="34"/>
    </row>
    <row r="184" spans="2:15" ht="32.1">
      <c r="B184" s="39"/>
      <c r="C184" s="81" t="s">
        <v>67</v>
      </c>
      <c r="D184" s="69" t="s">
        <v>67</v>
      </c>
      <c r="E184" s="69" t="s">
        <v>84</v>
      </c>
      <c r="F184" s="69" t="s">
        <v>97</v>
      </c>
      <c r="G184" s="70" t="s">
        <v>70</v>
      </c>
      <c r="H184" s="71">
        <v>0.23776700000000001</v>
      </c>
      <c r="I184" s="72">
        <v>7.0789543847566569E-2</v>
      </c>
      <c r="J184" s="70" t="s">
        <v>71</v>
      </c>
      <c r="K184" s="70" t="s">
        <v>72</v>
      </c>
      <c r="L184" s="70" t="s">
        <v>73</v>
      </c>
      <c r="M184" s="70" t="s">
        <v>73</v>
      </c>
      <c r="N184" s="90" t="s">
        <v>74</v>
      </c>
      <c r="O184" s="34"/>
    </row>
    <row r="185" spans="2:15" ht="32.1">
      <c r="B185" s="39"/>
      <c r="C185" s="81" t="s">
        <v>67</v>
      </c>
      <c r="D185" s="69" t="s">
        <v>67</v>
      </c>
      <c r="E185" s="69" t="s">
        <v>84</v>
      </c>
      <c r="F185" s="69" t="s">
        <v>132</v>
      </c>
      <c r="G185" s="70" t="s">
        <v>70</v>
      </c>
      <c r="H185" s="71">
        <v>0.235292</v>
      </c>
      <c r="I185" s="72">
        <v>0.10318515539485767</v>
      </c>
      <c r="J185" s="70" t="s">
        <v>71</v>
      </c>
      <c r="K185" s="70" t="s">
        <v>72</v>
      </c>
      <c r="L185" s="70" t="s">
        <v>73</v>
      </c>
      <c r="M185" s="70" t="s">
        <v>73</v>
      </c>
      <c r="N185" s="90" t="s">
        <v>74</v>
      </c>
      <c r="O185" s="34"/>
    </row>
    <row r="186" spans="2:15" ht="32.1">
      <c r="B186" s="39"/>
      <c r="C186" s="81" t="s">
        <v>67</v>
      </c>
      <c r="D186" s="69" t="s">
        <v>67</v>
      </c>
      <c r="E186" s="69" t="s">
        <v>84</v>
      </c>
      <c r="F186" s="69" t="s">
        <v>88</v>
      </c>
      <c r="G186" s="70" t="s">
        <v>70</v>
      </c>
      <c r="H186" s="71">
        <v>0.26141599999999998</v>
      </c>
      <c r="I186" s="72">
        <v>0.10973320261707989</v>
      </c>
      <c r="J186" s="70" t="s">
        <v>71</v>
      </c>
      <c r="K186" s="70" t="s">
        <v>72</v>
      </c>
      <c r="L186" s="70" t="s">
        <v>73</v>
      </c>
      <c r="M186" s="70" t="s">
        <v>73</v>
      </c>
      <c r="N186" s="90" t="s">
        <v>74</v>
      </c>
      <c r="O186" s="34"/>
    </row>
    <row r="187" spans="2:15" ht="32.1">
      <c r="B187" s="39"/>
      <c r="C187" s="81" t="s">
        <v>67</v>
      </c>
      <c r="D187" s="69" t="s">
        <v>67</v>
      </c>
      <c r="E187" s="69" t="s">
        <v>84</v>
      </c>
      <c r="F187" s="69" t="s">
        <v>83</v>
      </c>
      <c r="G187" s="70" t="s">
        <v>70</v>
      </c>
      <c r="H187" s="71">
        <v>0.22994899999999999</v>
      </c>
      <c r="I187" s="72">
        <v>7.2051266184572998E-2</v>
      </c>
      <c r="J187" s="70" t="s">
        <v>71</v>
      </c>
      <c r="K187" s="70" t="s">
        <v>72</v>
      </c>
      <c r="L187" s="70" t="s">
        <v>73</v>
      </c>
      <c r="M187" s="70" t="s">
        <v>73</v>
      </c>
      <c r="N187" s="90" t="s">
        <v>74</v>
      </c>
      <c r="O187" s="34"/>
    </row>
    <row r="188" spans="2:15" ht="32.1">
      <c r="B188" s="39"/>
      <c r="C188" s="81" t="s">
        <v>67</v>
      </c>
      <c r="D188" s="69" t="s">
        <v>67</v>
      </c>
      <c r="E188" s="69" t="s">
        <v>84</v>
      </c>
      <c r="F188" s="69" t="s">
        <v>101</v>
      </c>
      <c r="G188" s="70" t="s">
        <v>70</v>
      </c>
      <c r="H188" s="71">
        <v>0.23406199999999999</v>
      </c>
      <c r="I188" s="72">
        <v>0.1415369594811754</v>
      </c>
      <c r="J188" s="70" t="s">
        <v>71</v>
      </c>
      <c r="K188" s="70" t="s">
        <v>72</v>
      </c>
      <c r="L188" s="70" t="s">
        <v>73</v>
      </c>
      <c r="M188" s="70" t="s">
        <v>73</v>
      </c>
      <c r="N188" s="90" t="s">
        <v>74</v>
      </c>
      <c r="O188" s="34"/>
    </row>
    <row r="189" spans="2:15" ht="32.1">
      <c r="B189" s="39"/>
      <c r="C189" s="81" t="s">
        <v>67</v>
      </c>
      <c r="D189" s="69" t="s">
        <v>67</v>
      </c>
      <c r="E189" s="69" t="s">
        <v>84</v>
      </c>
      <c r="F189" s="69" t="s">
        <v>109</v>
      </c>
      <c r="G189" s="70" t="s">
        <v>70</v>
      </c>
      <c r="H189" s="71">
        <v>0.25444099999999997</v>
      </c>
      <c r="I189" s="72">
        <v>7.2484316345270888E-2</v>
      </c>
      <c r="J189" s="70" t="s">
        <v>71</v>
      </c>
      <c r="K189" s="70" t="s">
        <v>72</v>
      </c>
      <c r="L189" s="70" t="s">
        <v>73</v>
      </c>
      <c r="M189" s="70" t="s">
        <v>73</v>
      </c>
      <c r="N189" s="90" t="s">
        <v>74</v>
      </c>
      <c r="O189" s="34"/>
    </row>
    <row r="190" spans="2:15" ht="32.1">
      <c r="B190" s="39"/>
      <c r="C190" s="81" t="s">
        <v>67</v>
      </c>
      <c r="D190" s="69" t="s">
        <v>67</v>
      </c>
      <c r="E190" s="69" t="s">
        <v>84</v>
      </c>
      <c r="F190" s="69" t="s">
        <v>167</v>
      </c>
      <c r="G190" s="70" t="s">
        <v>70</v>
      </c>
      <c r="H190" s="71">
        <v>0.30515500000000001</v>
      </c>
      <c r="I190" s="72">
        <v>7.2597359182736465E-2</v>
      </c>
      <c r="J190" s="70" t="s">
        <v>71</v>
      </c>
      <c r="K190" s="70" t="s">
        <v>72</v>
      </c>
      <c r="L190" s="70" t="s">
        <v>73</v>
      </c>
      <c r="M190" s="70" t="s">
        <v>73</v>
      </c>
      <c r="N190" s="90" t="s">
        <v>74</v>
      </c>
      <c r="O190" s="34"/>
    </row>
    <row r="191" spans="2:15" ht="32.1">
      <c r="B191" s="39"/>
      <c r="C191" s="81" t="s">
        <v>67</v>
      </c>
      <c r="D191" s="69" t="s">
        <v>67</v>
      </c>
      <c r="E191" s="69" t="s">
        <v>84</v>
      </c>
      <c r="F191" s="69" t="s">
        <v>168</v>
      </c>
      <c r="G191" s="70" t="s">
        <v>70</v>
      </c>
      <c r="H191" s="71">
        <v>0.27025500000000002</v>
      </c>
      <c r="I191" s="72">
        <v>7.2783172796143256E-2</v>
      </c>
      <c r="J191" s="70" t="s">
        <v>71</v>
      </c>
      <c r="K191" s="70" t="s">
        <v>72</v>
      </c>
      <c r="L191" s="70" t="s">
        <v>73</v>
      </c>
      <c r="M191" s="70" t="s">
        <v>73</v>
      </c>
      <c r="N191" s="90" t="s">
        <v>74</v>
      </c>
      <c r="O191" s="34"/>
    </row>
    <row r="192" spans="2:15" ht="32.1">
      <c r="B192" s="39"/>
      <c r="C192" s="81" t="s">
        <v>67</v>
      </c>
      <c r="D192" s="69" t="s">
        <v>67</v>
      </c>
      <c r="E192" s="69" t="s">
        <v>68</v>
      </c>
      <c r="F192" s="69" t="s">
        <v>169</v>
      </c>
      <c r="G192" s="70" t="s">
        <v>70</v>
      </c>
      <c r="H192" s="71">
        <v>0.27734999999999999</v>
      </c>
      <c r="I192" s="72">
        <v>7.3063136317722682E-2</v>
      </c>
      <c r="J192" s="70" t="s">
        <v>71</v>
      </c>
      <c r="K192" s="70" t="s">
        <v>72</v>
      </c>
      <c r="L192" s="70" t="s">
        <v>73</v>
      </c>
      <c r="M192" s="70" t="s">
        <v>73</v>
      </c>
      <c r="N192" s="90" t="s">
        <v>74</v>
      </c>
      <c r="O192" s="34"/>
    </row>
    <row r="193" spans="2:15" ht="32.1">
      <c r="B193" s="39"/>
      <c r="C193" s="81" t="s">
        <v>67</v>
      </c>
      <c r="D193" s="69" t="s">
        <v>67</v>
      </c>
      <c r="E193" s="69" t="s">
        <v>84</v>
      </c>
      <c r="F193" s="69" t="s">
        <v>90</v>
      </c>
      <c r="G193" s="70" t="s">
        <v>70</v>
      </c>
      <c r="H193" s="71">
        <v>0.32218999999999998</v>
      </c>
      <c r="I193" s="72">
        <v>0.14962645619834711</v>
      </c>
      <c r="J193" s="70" t="s">
        <v>71</v>
      </c>
      <c r="K193" s="70" t="s">
        <v>72</v>
      </c>
      <c r="L193" s="70" t="s">
        <v>73</v>
      </c>
      <c r="M193" s="70" t="s">
        <v>73</v>
      </c>
      <c r="N193" s="90" t="s">
        <v>74</v>
      </c>
      <c r="O193" s="34"/>
    </row>
    <row r="194" spans="2:15" ht="32.1">
      <c r="B194" s="39"/>
      <c r="C194" s="81" t="s">
        <v>67</v>
      </c>
      <c r="D194" s="69" t="s">
        <v>67</v>
      </c>
      <c r="E194" s="69" t="s">
        <v>132</v>
      </c>
      <c r="F194" s="69" t="s">
        <v>153</v>
      </c>
      <c r="G194" s="70" t="s">
        <v>70</v>
      </c>
      <c r="H194" s="71">
        <v>0.25823000000000002</v>
      </c>
      <c r="I194" s="72">
        <v>7.3786431037649217E-2</v>
      </c>
      <c r="J194" s="70" t="s">
        <v>71</v>
      </c>
      <c r="K194" s="70" t="s">
        <v>72</v>
      </c>
      <c r="L194" s="70" t="s">
        <v>73</v>
      </c>
      <c r="M194" s="70" t="s">
        <v>73</v>
      </c>
      <c r="N194" s="90" t="s">
        <v>74</v>
      </c>
      <c r="O194" s="34"/>
    </row>
    <row r="195" spans="2:15" ht="32.1">
      <c r="B195" s="39"/>
      <c r="C195" s="81" t="s">
        <v>67</v>
      </c>
      <c r="D195" s="69" t="s">
        <v>67</v>
      </c>
      <c r="E195" s="69" t="s">
        <v>84</v>
      </c>
      <c r="F195" s="69" t="s">
        <v>68</v>
      </c>
      <c r="G195" s="70" t="s">
        <v>70</v>
      </c>
      <c r="H195" s="71">
        <v>0.34365499999999999</v>
      </c>
      <c r="I195" s="72">
        <v>0.20300106981175392</v>
      </c>
      <c r="J195" s="70" t="s">
        <v>71</v>
      </c>
      <c r="K195" s="70" t="s">
        <v>72</v>
      </c>
      <c r="L195" s="70" t="s">
        <v>73</v>
      </c>
      <c r="M195" s="70" t="s">
        <v>73</v>
      </c>
      <c r="N195" s="90" t="s">
        <v>74</v>
      </c>
      <c r="O195" s="34"/>
    </row>
    <row r="196" spans="2:15" ht="32.1">
      <c r="B196" s="39"/>
      <c r="C196" s="81" t="s">
        <v>67</v>
      </c>
      <c r="D196" s="69" t="s">
        <v>67</v>
      </c>
      <c r="E196" s="69" t="s">
        <v>84</v>
      </c>
      <c r="F196" s="69" t="s">
        <v>170</v>
      </c>
      <c r="G196" s="70" t="s">
        <v>70</v>
      </c>
      <c r="H196" s="71">
        <v>0.23019700000000001</v>
      </c>
      <c r="I196" s="72">
        <v>7.4001809641873278E-2</v>
      </c>
      <c r="J196" s="70" t="s">
        <v>71</v>
      </c>
      <c r="K196" s="70" t="s">
        <v>72</v>
      </c>
      <c r="L196" s="70" t="s">
        <v>73</v>
      </c>
      <c r="M196" s="70" t="s">
        <v>73</v>
      </c>
      <c r="N196" s="90" t="s">
        <v>74</v>
      </c>
      <c r="O196" s="34"/>
    </row>
    <row r="197" spans="2:15" ht="32.1">
      <c r="B197" s="39"/>
      <c r="C197" s="81" t="s">
        <v>67</v>
      </c>
      <c r="D197" s="69" t="s">
        <v>67</v>
      </c>
      <c r="E197" s="69" t="s">
        <v>84</v>
      </c>
      <c r="F197" s="69" t="s">
        <v>93</v>
      </c>
      <c r="G197" s="70" t="s">
        <v>70</v>
      </c>
      <c r="H197" s="71">
        <v>0.234705</v>
      </c>
      <c r="I197" s="72">
        <v>0.16344924956382001</v>
      </c>
      <c r="J197" s="70" t="s">
        <v>71</v>
      </c>
      <c r="K197" s="70" t="s">
        <v>72</v>
      </c>
      <c r="L197" s="70" t="s">
        <v>73</v>
      </c>
      <c r="M197" s="70" t="s">
        <v>73</v>
      </c>
      <c r="N197" s="90" t="s">
        <v>74</v>
      </c>
      <c r="O197" s="34"/>
    </row>
    <row r="198" spans="2:15" ht="32.1">
      <c r="B198" s="39"/>
      <c r="C198" s="81" t="s">
        <v>67</v>
      </c>
      <c r="D198" s="69" t="s">
        <v>67</v>
      </c>
      <c r="E198" s="69" t="s">
        <v>84</v>
      </c>
      <c r="F198" s="69" t="s">
        <v>94</v>
      </c>
      <c r="G198" s="70" t="s">
        <v>70</v>
      </c>
      <c r="H198" s="71">
        <v>0.25714199999999998</v>
      </c>
      <c r="I198" s="72">
        <v>8.142316354453627E-2</v>
      </c>
      <c r="J198" s="70" t="s">
        <v>71</v>
      </c>
      <c r="K198" s="70" t="s">
        <v>72</v>
      </c>
      <c r="L198" s="70" t="s">
        <v>73</v>
      </c>
      <c r="M198" s="70" t="s">
        <v>73</v>
      </c>
      <c r="N198" s="90" t="s">
        <v>74</v>
      </c>
      <c r="O198" s="34"/>
    </row>
    <row r="199" spans="2:15" ht="32.1">
      <c r="B199" s="39"/>
      <c r="C199" s="81" t="s">
        <v>67</v>
      </c>
      <c r="D199" s="69" t="s">
        <v>67</v>
      </c>
      <c r="E199" s="69" t="s">
        <v>84</v>
      </c>
      <c r="F199" s="69" t="s">
        <v>148</v>
      </c>
      <c r="G199" s="70" t="s">
        <v>70</v>
      </c>
      <c r="H199" s="71">
        <v>0.230019</v>
      </c>
      <c r="I199" s="72">
        <v>7.4588911730945825E-2</v>
      </c>
      <c r="J199" s="70" t="s">
        <v>71</v>
      </c>
      <c r="K199" s="70" t="s">
        <v>72</v>
      </c>
      <c r="L199" s="70" t="s">
        <v>73</v>
      </c>
      <c r="M199" s="70" t="s">
        <v>73</v>
      </c>
      <c r="N199" s="90" t="s">
        <v>74</v>
      </c>
      <c r="O199" s="34"/>
    </row>
    <row r="200" spans="2:15" ht="32.1">
      <c r="B200" s="39"/>
      <c r="C200" s="81" t="s">
        <v>67</v>
      </c>
      <c r="D200" s="69" t="s">
        <v>67</v>
      </c>
      <c r="E200" s="69" t="s">
        <v>84</v>
      </c>
      <c r="F200" s="69" t="s">
        <v>112</v>
      </c>
      <c r="G200" s="70" t="s">
        <v>70</v>
      </c>
      <c r="H200" s="71">
        <v>0.25250899999999998</v>
      </c>
      <c r="I200" s="72">
        <v>7.4995255739210287E-2</v>
      </c>
      <c r="J200" s="70" t="s">
        <v>71</v>
      </c>
      <c r="K200" s="70" t="s">
        <v>72</v>
      </c>
      <c r="L200" s="70" t="s">
        <v>73</v>
      </c>
      <c r="M200" s="70" t="s">
        <v>73</v>
      </c>
      <c r="N200" s="90" t="s">
        <v>74</v>
      </c>
      <c r="O200" s="34"/>
    </row>
    <row r="201" spans="2:15" ht="32.1">
      <c r="B201" s="39"/>
      <c r="C201" s="81" t="s">
        <v>67</v>
      </c>
      <c r="D201" s="69" t="s">
        <v>67</v>
      </c>
      <c r="E201" s="69" t="s">
        <v>84</v>
      </c>
      <c r="F201" s="69" t="s">
        <v>99</v>
      </c>
      <c r="G201" s="70" t="s">
        <v>70</v>
      </c>
      <c r="H201" s="71">
        <v>0.23854800000000001</v>
      </c>
      <c r="I201" s="72">
        <v>9.242220626721763E-2</v>
      </c>
      <c r="J201" s="70" t="s">
        <v>71</v>
      </c>
      <c r="K201" s="70" t="s">
        <v>72</v>
      </c>
      <c r="L201" s="70" t="s">
        <v>73</v>
      </c>
      <c r="M201" s="70" t="s">
        <v>73</v>
      </c>
      <c r="N201" s="90" t="s">
        <v>74</v>
      </c>
      <c r="O201" s="34"/>
    </row>
    <row r="202" spans="2:15" ht="32.1">
      <c r="B202" s="39"/>
      <c r="C202" s="81" t="s">
        <v>67</v>
      </c>
      <c r="D202" s="69" t="s">
        <v>67</v>
      </c>
      <c r="E202" s="69" t="s">
        <v>84</v>
      </c>
      <c r="F202" s="69" t="s">
        <v>171</v>
      </c>
      <c r="G202" s="70" t="s">
        <v>70</v>
      </c>
      <c r="H202" s="71">
        <v>0.27038099999999998</v>
      </c>
      <c r="I202" s="72">
        <v>7.5383014026629933E-2</v>
      </c>
      <c r="J202" s="70" t="s">
        <v>71</v>
      </c>
      <c r="K202" s="70" t="s">
        <v>72</v>
      </c>
      <c r="L202" s="70" t="s">
        <v>73</v>
      </c>
      <c r="M202" s="70" t="s">
        <v>73</v>
      </c>
      <c r="N202" s="90" t="s">
        <v>74</v>
      </c>
      <c r="O202" s="34"/>
    </row>
    <row r="203" spans="2:15" ht="32.1">
      <c r="B203" s="39"/>
      <c r="C203" s="81" t="s">
        <v>67</v>
      </c>
      <c r="D203" s="69" t="s">
        <v>67</v>
      </c>
      <c r="E203" s="69" t="s">
        <v>84</v>
      </c>
      <c r="F203" s="69" t="s">
        <v>80</v>
      </c>
      <c r="G203" s="70" t="s">
        <v>70</v>
      </c>
      <c r="H203" s="71">
        <v>0.22578200000000001</v>
      </c>
      <c r="I203" s="72">
        <v>0.14875126251147841</v>
      </c>
      <c r="J203" s="70" t="s">
        <v>71</v>
      </c>
      <c r="K203" s="70" t="s">
        <v>72</v>
      </c>
      <c r="L203" s="70" t="s">
        <v>73</v>
      </c>
      <c r="M203" s="70" t="s">
        <v>73</v>
      </c>
      <c r="N203" s="90" t="s">
        <v>74</v>
      </c>
      <c r="O203" s="34"/>
    </row>
    <row r="204" spans="2:15" ht="32.1">
      <c r="B204" s="39"/>
      <c r="C204" s="81" t="s">
        <v>67</v>
      </c>
      <c r="D204" s="69" t="s">
        <v>67</v>
      </c>
      <c r="E204" s="69" t="s">
        <v>84</v>
      </c>
      <c r="F204" s="69" t="s">
        <v>100</v>
      </c>
      <c r="G204" s="70" t="s">
        <v>70</v>
      </c>
      <c r="H204" s="71">
        <v>0.32309900000000003</v>
      </c>
      <c r="I204" s="72">
        <v>0.18188590835629018</v>
      </c>
      <c r="J204" s="70" t="s">
        <v>71</v>
      </c>
      <c r="K204" s="70" t="s">
        <v>72</v>
      </c>
      <c r="L204" s="70" t="s">
        <v>73</v>
      </c>
      <c r="M204" s="70" t="s">
        <v>73</v>
      </c>
      <c r="N204" s="90" t="s">
        <v>74</v>
      </c>
      <c r="O204" s="34"/>
    </row>
    <row r="205" spans="2:15" ht="32.1">
      <c r="B205" s="39"/>
      <c r="C205" s="81" t="s">
        <v>67</v>
      </c>
      <c r="D205" s="69" t="s">
        <v>67</v>
      </c>
      <c r="E205" s="69" t="s">
        <v>84</v>
      </c>
      <c r="F205" s="69" t="s">
        <v>147</v>
      </c>
      <c r="G205" s="70" t="s">
        <v>70</v>
      </c>
      <c r="H205" s="71">
        <v>0.23826</v>
      </c>
      <c r="I205" s="72">
        <v>9.9411744696969701E-2</v>
      </c>
      <c r="J205" s="70" t="s">
        <v>71</v>
      </c>
      <c r="K205" s="70" t="s">
        <v>72</v>
      </c>
      <c r="L205" s="70" t="s">
        <v>73</v>
      </c>
      <c r="M205" s="70" t="s">
        <v>73</v>
      </c>
      <c r="N205" s="90" t="s">
        <v>74</v>
      </c>
      <c r="O205" s="34"/>
    </row>
    <row r="206" spans="2:15" ht="32.1">
      <c r="B206" s="39"/>
      <c r="C206" s="81" t="s">
        <v>67</v>
      </c>
      <c r="D206" s="69" t="s">
        <v>67</v>
      </c>
      <c r="E206" s="69" t="s">
        <v>84</v>
      </c>
      <c r="F206" s="69" t="s">
        <v>172</v>
      </c>
      <c r="G206" s="70" t="s">
        <v>70</v>
      </c>
      <c r="H206" s="71">
        <v>0.23355100000000001</v>
      </c>
      <c r="I206" s="72">
        <v>7.6817070202020207E-2</v>
      </c>
      <c r="J206" s="70" t="s">
        <v>71</v>
      </c>
      <c r="K206" s="70" t="s">
        <v>72</v>
      </c>
      <c r="L206" s="70" t="s">
        <v>73</v>
      </c>
      <c r="M206" s="70" t="s">
        <v>73</v>
      </c>
      <c r="N206" s="90" t="s">
        <v>74</v>
      </c>
      <c r="O206" s="34"/>
    </row>
    <row r="207" spans="2:15" ht="32.1">
      <c r="B207" s="39"/>
      <c r="C207" s="81" t="s">
        <v>67</v>
      </c>
      <c r="D207" s="69" t="s">
        <v>67</v>
      </c>
      <c r="E207" s="69" t="s">
        <v>84</v>
      </c>
      <c r="F207" s="69" t="s">
        <v>173</v>
      </c>
      <c r="G207" s="70" t="s">
        <v>70</v>
      </c>
      <c r="H207" s="71">
        <v>0.23819199999999999</v>
      </c>
      <c r="I207" s="72">
        <v>7.7201882323232329E-2</v>
      </c>
      <c r="J207" s="70" t="s">
        <v>71</v>
      </c>
      <c r="K207" s="70" t="s">
        <v>72</v>
      </c>
      <c r="L207" s="70" t="s">
        <v>73</v>
      </c>
      <c r="M207" s="70" t="s">
        <v>73</v>
      </c>
      <c r="N207" s="90" t="s">
        <v>74</v>
      </c>
      <c r="O207" s="34"/>
    </row>
    <row r="208" spans="2:15" ht="32.1">
      <c r="B208" s="39"/>
      <c r="C208" s="81" t="s">
        <v>67</v>
      </c>
      <c r="D208" s="69" t="s">
        <v>67</v>
      </c>
      <c r="E208" s="69" t="s">
        <v>84</v>
      </c>
      <c r="F208" s="69" t="s">
        <v>98</v>
      </c>
      <c r="G208" s="70" t="s">
        <v>70</v>
      </c>
      <c r="H208" s="71">
        <v>0.23408100000000001</v>
      </c>
      <c r="I208" s="72">
        <v>0.12277161639118457</v>
      </c>
      <c r="J208" s="70" t="s">
        <v>71</v>
      </c>
      <c r="K208" s="70" t="s">
        <v>72</v>
      </c>
      <c r="L208" s="70" t="s">
        <v>73</v>
      </c>
      <c r="M208" s="70" t="s">
        <v>73</v>
      </c>
      <c r="N208" s="90" t="s">
        <v>74</v>
      </c>
      <c r="O208" s="34"/>
    </row>
    <row r="209" spans="2:15" ht="32.1">
      <c r="B209" s="39"/>
      <c r="C209" s="81" t="s">
        <v>67</v>
      </c>
      <c r="D209" s="69" t="s">
        <v>67</v>
      </c>
      <c r="E209" s="69" t="s">
        <v>84</v>
      </c>
      <c r="F209" s="69" t="s">
        <v>144</v>
      </c>
      <c r="G209" s="70" t="s">
        <v>70</v>
      </c>
      <c r="H209" s="71">
        <v>0.23830999999999999</v>
      </c>
      <c r="I209" s="72">
        <v>0.16846511857208449</v>
      </c>
      <c r="J209" s="70" t="s">
        <v>71</v>
      </c>
      <c r="K209" s="70" t="s">
        <v>72</v>
      </c>
      <c r="L209" s="70" t="s">
        <v>73</v>
      </c>
      <c r="M209" s="70" t="s">
        <v>73</v>
      </c>
      <c r="N209" s="90" t="s">
        <v>74</v>
      </c>
      <c r="O209" s="34"/>
    </row>
    <row r="210" spans="2:15" ht="32.1">
      <c r="B210" s="39"/>
      <c r="C210" s="81" t="s">
        <v>67</v>
      </c>
      <c r="D210" s="69" t="s">
        <v>67</v>
      </c>
      <c r="E210" s="69" t="s">
        <v>84</v>
      </c>
      <c r="F210" s="69" t="s">
        <v>152</v>
      </c>
      <c r="G210" s="70" t="s">
        <v>70</v>
      </c>
      <c r="H210" s="71">
        <v>0.25029200000000001</v>
      </c>
      <c r="I210" s="72">
        <v>0.11008093028007347</v>
      </c>
      <c r="J210" s="70" t="s">
        <v>71</v>
      </c>
      <c r="K210" s="70" t="s">
        <v>72</v>
      </c>
      <c r="L210" s="70" t="s">
        <v>73</v>
      </c>
      <c r="M210" s="70" t="s">
        <v>73</v>
      </c>
      <c r="N210" s="90" t="s">
        <v>74</v>
      </c>
      <c r="O210" s="34"/>
    </row>
    <row r="211" spans="2:15" ht="32.1">
      <c r="B211" s="39"/>
      <c r="C211" s="81" t="s">
        <v>67</v>
      </c>
      <c r="D211" s="69" t="s">
        <v>67</v>
      </c>
      <c r="E211" s="69" t="s">
        <v>142</v>
      </c>
      <c r="F211" s="69" t="s">
        <v>132</v>
      </c>
      <c r="G211" s="70" t="s">
        <v>70</v>
      </c>
      <c r="H211" s="71">
        <v>0.23921300000000001</v>
      </c>
      <c r="I211" s="72">
        <v>7.8316617745638195E-2</v>
      </c>
      <c r="J211" s="70" t="s">
        <v>71</v>
      </c>
      <c r="K211" s="70" t="s">
        <v>72</v>
      </c>
      <c r="L211" s="70" t="s">
        <v>73</v>
      </c>
      <c r="M211" s="70" t="s">
        <v>73</v>
      </c>
      <c r="N211" s="90" t="s">
        <v>74</v>
      </c>
      <c r="O211" s="34"/>
    </row>
    <row r="212" spans="2:15" ht="32.1">
      <c r="B212" s="39"/>
      <c r="C212" s="81" t="s">
        <v>67</v>
      </c>
      <c r="D212" s="69" t="s">
        <v>67</v>
      </c>
      <c r="E212" s="69" t="s">
        <v>84</v>
      </c>
      <c r="F212" s="69" t="s">
        <v>105</v>
      </c>
      <c r="G212" s="70" t="s">
        <v>70</v>
      </c>
      <c r="H212" s="71">
        <v>0.23665900000000001</v>
      </c>
      <c r="I212" s="72">
        <v>9.2856019444444451E-2</v>
      </c>
      <c r="J212" s="70" t="s">
        <v>71</v>
      </c>
      <c r="K212" s="70" t="s">
        <v>72</v>
      </c>
      <c r="L212" s="70" t="s">
        <v>73</v>
      </c>
      <c r="M212" s="70" t="s">
        <v>73</v>
      </c>
      <c r="N212" s="90" t="s">
        <v>74</v>
      </c>
      <c r="O212" s="34"/>
    </row>
    <row r="213" spans="2:15" ht="32.1">
      <c r="B213" s="39"/>
      <c r="C213" s="81" t="s">
        <v>67</v>
      </c>
      <c r="D213" s="69" t="s">
        <v>67</v>
      </c>
      <c r="E213" s="69" t="s">
        <v>132</v>
      </c>
      <c r="F213" s="69" t="s">
        <v>174</v>
      </c>
      <c r="G213" s="70" t="s">
        <v>70</v>
      </c>
      <c r="H213" s="71">
        <v>0.239868</v>
      </c>
      <c r="I213" s="72">
        <v>7.9513180234159778E-2</v>
      </c>
      <c r="J213" s="70" t="s">
        <v>71</v>
      </c>
      <c r="K213" s="70" t="s">
        <v>72</v>
      </c>
      <c r="L213" s="70" t="s">
        <v>73</v>
      </c>
      <c r="M213" s="70" t="s">
        <v>73</v>
      </c>
      <c r="N213" s="90" t="s">
        <v>74</v>
      </c>
      <c r="O213" s="34"/>
    </row>
    <row r="214" spans="2:15" ht="32.1">
      <c r="B214" s="39"/>
      <c r="C214" s="81" t="s">
        <v>67</v>
      </c>
      <c r="D214" s="69" t="s">
        <v>67</v>
      </c>
      <c r="E214" s="69" t="s">
        <v>68</v>
      </c>
      <c r="F214" s="69" t="s">
        <v>129</v>
      </c>
      <c r="G214" s="70" t="s">
        <v>70</v>
      </c>
      <c r="H214" s="71">
        <v>1.159106</v>
      </c>
      <c r="I214" s="72">
        <v>7.9515766965105594E-2</v>
      </c>
      <c r="J214" s="70" t="s">
        <v>71</v>
      </c>
      <c r="K214" s="70" t="s">
        <v>72</v>
      </c>
      <c r="L214" s="70" t="s">
        <v>73</v>
      </c>
      <c r="M214" s="70" t="s">
        <v>73</v>
      </c>
      <c r="N214" s="90" t="s">
        <v>74</v>
      </c>
      <c r="O214" s="34"/>
    </row>
    <row r="215" spans="2:15" ht="32.1">
      <c r="B215" s="39"/>
      <c r="C215" s="81" t="s">
        <v>67</v>
      </c>
      <c r="D215" s="69" t="s">
        <v>67</v>
      </c>
      <c r="E215" s="69" t="s">
        <v>84</v>
      </c>
      <c r="F215" s="69" t="s">
        <v>108</v>
      </c>
      <c r="G215" s="70" t="s">
        <v>70</v>
      </c>
      <c r="H215" s="71">
        <v>0.24446399999999999</v>
      </c>
      <c r="I215" s="72">
        <v>0.10848214008264463</v>
      </c>
      <c r="J215" s="70" t="s">
        <v>71</v>
      </c>
      <c r="K215" s="70" t="s">
        <v>72</v>
      </c>
      <c r="L215" s="70" t="s">
        <v>73</v>
      </c>
      <c r="M215" s="70" t="s">
        <v>73</v>
      </c>
      <c r="N215" s="90" t="s">
        <v>74</v>
      </c>
      <c r="O215" s="34"/>
    </row>
    <row r="216" spans="2:15" ht="32.1">
      <c r="B216" s="39"/>
      <c r="C216" s="81" t="s">
        <v>67</v>
      </c>
      <c r="D216" s="69" t="s">
        <v>67</v>
      </c>
      <c r="E216" s="69" t="s">
        <v>84</v>
      </c>
      <c r="F216" s="69" t="s">
        <v>175</v>
      </c>
      <c r="G216" s="70" t="s">
        <v>70</v>
      </c>
      <c r="H216" s="71">
        <v>0.283022</v>
      </c>
      <c r="I216" s="72">
        <v>0.10344164398530763</v>
      </c>
      <c r="J216" s="70" t="s">
        <v>71</v>
      </c>
      <c r="K216" s="70" t="s">
        <v>72</v>
      </c>
      <c r="L216" s="70" t="s">
        <v>73</v>
      </c>
      <c r="M216" s="70" t="s">
        <v>73</v>
      </c>
      <c r="N216" s="90" t="s">
        <v>74</v>
      </c>
      <c r="O216" s="34"/>
    </row>
    <row r="217" spans="2:15" ht="32.1">
      <c r="B217" s="39"/>
      <c r="C217" s="81" t="s">
        <v>67</v>
      </c>
      <c r="D217" s="69" t="s">
        <v>67</v>
      </c>
      <c r="E217" s="69" t="s">
        <v>84</v>
      </c>
      <c r="F217" s="69" t="s">
        <v>176</v>
      </c>
      <c r="G217" s="70" t="s">
        <v>70</v>
      </c>
      <c r="H217" s="71">
        <v>0.31449700000000003</v>
      </c>
      <c r="I217" s="72">
        <v>8.0231242125803487E-2</v>
      </c>
      <c r="J217" s="70" t="s">
        <v>71</v>
      </c>
      <c r="K217" s="70" t="s">
        <v>72</v>
      </c>
      <c r="L217" s="70" t="s">
        <v>73</v>
      </c>
      <c r="M217" s="70" t="s">
        <v>73</v>
      </c>
      <c r="N217" s="90" t="s">
        <v>74</v>
      </c>
      <c r="O217" s="34"/>
    </row>
    <row r="218" spans="2:15" ht="32.1">
      <c r="B218" s="39"/>
      <c r="C218" s="81" t="s">
        <v>67</v>
      </c>
      <c r="D218" s="69" t="s">
        <v>67</v>
      </c>
      <c r="E218" s="69" t="s">
        <v>132</v>
      </c>
      <c r="F218" s="69" t="s">
        <v>97</v>
      </c>
      <c r="G218" s="70" t="s">
        <v>70</v>
      </c>
      <c r="H218" s="71">
        <v>0.29820099999999999</v>
      </c>
      <c r="I218" s="72">
        <v>8.0436032093663914E-2</v>
      </c>
      <c r="J218" s="70" t="s">
        <v>71</v>
      </c>
      <c r="K218" s="70" t="s">
        <v>72</v>
      </c>
      <c r="L218" s="70" t="s">
        <v>73</v>
      </c>
      <c r="M218" s="70" t="s">
        <v>73</v>
      </c>
      <c r="N218" s="90" t="s">
        <v>74</v>
      </c>
      <c r="O218" s="34"/>
    </row>
    <row r="219" spans="2:15" ht="32.1">
      <c r="B219" s="39"/>
      <c r="C219" s="81" t="s">
        <v>67</v>
      </c>
      <c r="D219" s="69" t="s">
        <v>67</v>
      </c>
      <c r="E219" s="69" t="s">
        <v>84</v>
      </c>
      <c r="F219" s="69" t="s">
        <v>177</v>
      </c>
      <c r="G219" s="70" t="s">
        <v>70</v>
      </c>
      <c r="H219" s="71">
        <v>0.26912999999999998</v>
      </c>
      <c r="I219" s="72">
        <v>8.1181119972451782E-2</v>
      </c>
      <c r="J219" s="70" t="s">
        <v>71</v>
      </c>
      <c r="K219" s="70" t="s">
        <v>72</v>
      </c>
      <c r="L219" s="70" t="s">
        <v>73</v>
      </c>
      <c r="M219" s="70" t="s">
        <v>73</v>
      </c>
      <c r="N219" s="90" t="s">
        <v>74</v>
      </c>
      <c r="O219" s="34"/>
    </row>
    <row r="220" spans="2:15" ht="32.1">
      <c r="B220" s="39"/>
      <c r="C220" s="81" t="s">
        <v>67</v>
      </c>
      <c r="D220" s="69" t="s">
        <v>67</v>
      </c>
      <c r="E220" s="69" t="s">
        <v>84</v>
      </c>
      <c r="F220" s="69" t="s">
        <v>178</v>
      </c>
      <c r="G220" s="70" t="s">
        <v>70</v>
      </c>
      <c r="H220" s="71">
        <v>0.265932</v>
      </c>
      <c r="I220" s="72">
        <v>8.1289445156106518E-2</v>
      </c>
      <c r="J220" s="70" t="s">
        <v>71</v>
      </c>
      <c r="K220" s="70" t="s">
        <v>72</v>
      </c>
      <c r="L220" s="70" t="s">
        <v>73</v>
      </c>
      <c r="M220" s="70" t="s">
        <v>73</v>
      </c>
      <c r="N220" s="90" t="s">
        <v>74</v>
      </c>
      <c r="O220" s="34"/>
    </row>
    <row r="221" spans="2:15" ht="32.1">
      <c r="B221" s="39"/>
      <c r="C221" s="81" t="s">
        <v>67</v>
      </c>
      <c r="D221" s="69" t="s">
        <v>67</v>
      </c>
      <c r="E221" s="69" t="s">
        <v>84</v>
      </c>
      <c r="F221" s="69" t="s">
        <v>179</v>
      </c>
      <c r="G221" s="70" t="s">
        <v>70</v>
      </c>
      <c r="H221" s="71">
        <v>0.26951900000000001</v>
      </c>
      <c r="I221" s="72">
        <v>0.14731585615243342</v>
      </c>
      <c r="J221" s="70" t="s">
        <v>71</v>
      </c>
      <c r="K221" s="70" t="s">
        <v>72</v>
      </c>
      <c r="L221" s="70" t="s">
        <v>73</v>
      </c>
      <c r="M221" s="70" t="s">
        <v>73</v>
      </c>
      <c r="N221" s="90" t="s">
        <v>74</v>
      </c>
      <c r="O221" s="34"/>
    </row>
    <row r="222" spans="2:15" ht="32.1">
      <c r="B222" s="39"/>
      <c r="C222" s="81" t="s">
        <v>67</v>
      </c>
      <c r="D222" s="69" t="s">
        <v>67</v>
      </c>
      <c r="E222" s="69" t="s">
        <v>142</v>
      </c>
      <c r="F222" s="69" t="s">
        <v>99</v>
      </c>
      <c r="G222" s="70" t="s">
        <v>70</v>
      </c>
      <c r="H222" s="71">
        <v>0.23116700000000001</v>
      </c>
      <c r="I222" s="72">
        <v>8.1380140633608808E-2</v>
      </c>
      <c r="J222" s="70" t="s">
        <v>71</v>
      </c>
      <c r="K222" s="70" t="s">
        <v>72</v>
      </c>
      <c r="L222" s="70" t="s">
        <v>73</v>
      </c>
      <c r="M222" s="70" t="s">
        <v>73</v>
      </c>
      <c r="N222" s="90" t="s">
        <v>74</v>
      </c>
      <c r="O222" s="34"/>
    </row>
    <row r="223" spans="2:15" ht="32.1">
      <c r="B223" s="39"/>
      <c r="C223" s="81" t="s">
        <v>67</v>
      </c>
      <c r="D223" s="69" t="s">
        <v>67</v>
      </c>
      <c r="E223" s="69" t="s">
        <v>84</v>
      </c>
      <c r="F223" s="69" t="s">
        <v>180</v>
      </c>
      <c r="G223" s="70" t="s">
        <v>70</v>
      </c>
      <c r="H223" s="71">
        <v>0.20952299999999999</v>
      </c>
      <c r="I223" s="72">
        <v>0.12981135670339761</v>
      </c>
      <c r="J223" s="70" t="s">
        <v>71</v>
      </c>
      <c r="K223" s="70" t="s">
        <v>72</v>
      </c>
      <c r="L223" s="70" t="s">
        <v>73</v>
      </c>
      <c r="M223" s="70" t="s">
        <v>73</v>
      </c>
      <c r="N223" s="90" t="s">
        <v>74</v>
      </c>
      <c r="O223" s="34"/>
    </row>
    <row r="224" spans="2:15" ht="32.1">
      <c r="B224" s="39"/>
      <c r="C224" s="81" t="s">
        <v>67</v>
      </c>
      <c r="D224" s="69" t="s">
        <v>67</v>
      </c>
      <c r="E224" s="69" t="s">
        <v>84</v>
      </c>
      <c r="F224" s="69" t="s">
        <v>181</v>
      </c>
      <c r="G224" s="70" t="s">
        <v>70</v>
      </c>
      <c r="H224" s="71">
        <v>0.24285100000000001</v>
      </c>
      <c r="I224" s="72">
        <v>9.1348405165289248E-2</v>
      </c>
      <c r="J224" s="70" t="s">
        <v>71</v>
      </c>
      <c r="K224" s="70" t="s">
        <v>72</v>
      </c>
      <c r="L224" s="70" t="s">
        <v>73</v>
      </c>
      <c r="M224" s="70" t="s">
        <v>73</v>
      </c>
      <c r="N224" s="90" t="s">
        <v>74</v>
      </c>
      <c r="O224" s="34"/>
    </row>
    <row r="225" spans="2:15" ht="32.1">
      <c r="B225" s="39"/>
      <c r="C225" s="81" t="s">
        <v>67</v>
      </c>
      <c r="D225" s="69" t="s">
        <v>67</v>
      </c>
      <c r="E225" s="69" t="s">
        <v>132</v>
      </c>
      <c r="F225" s="69" t="s">
        <v>119</v>
      </c>
      <c r="G225" s="70" t="s">
        <v>70</v>
      </c>
      <c r="H225" s="71">
        <v>0.25623400000000002</v>
      </c>
      <c r="I225" s="72">
        <v>8.2160248186409546E-2</v>
      </c>
      <c r="J225" s="70" t="s">
        <v>71</v>
      </c>
      <c r="K225" s="70" t="s">
        <v>72</v>
      </c>
      <c r="L225" s="70" t="s">
        <v>73</v>
      </c>
      <c r="M225" s="70" t="s">
        <v>73</v>
      </c>
      <c r="N225" s="90" t="s">
        <v>74</v>
      </c>
      <c r="O225" s="34"/>
    </row>
    <row r="226" spans="2:15" ht="32.1">
      <c r="B226" s="39"/>
      <c r="C226" s="81" t="s">
        <v>67</v>
      </c>
      <c r="D226" s="69" t="s">
        <v>67</v>
      </c>
      <c r="E226" s="69" t="s">
        <v>132</v>
      </c>
      <c r="F226" s="69" t="s">
        <v>99</v>
      </c>
      <c r="G226" s="70" t="s">
        <v>70</v>
      </c>
      <c r="H226" s="71">
        <v>0.275229</v>
      </c>
      <c r="I226" s="72">
        <v>8.3150422933884305E-2</v>
      </c>
      <c r="J226" s="70" t="s">
        <v>71</v>
      </c>
      <c r="K226" s="70" t="s">
        <v>72</v>
      </c>
      <c r="L226" s="70" t="s">
        <v>73</v>
      </c>
      <c r="M226" s="70" t="s">
        <v>73</v>
      </c>
      <c r="N226" s="90" t="s">
        <v>74</v>
      </c>
      <c r="O226" s="34"/>
    </row>
    <row r="227" spans="2:15" ht="32.1">
      <c r="B227" s="39"/>
      <c r="C227" s="81" t="s">
        <v>67</v>
      </c>
      <c r="D227" s="69" t="s">
        <v>67</v>
      </c>
      <c r="E227" s="69" t="s">
        <v>84</v>
      </c>
      <c r="F227" s="69" t="s">
        <v>169</v>
      </c>
      <c r="G227" s="70" t="s">
        <v>70</v>
      </c>
      <c r="H227" s="71">
        <v>0.23630300000000001</v>
      </c>
      <c r="I227" s="72">
        <v>8.3391221602387502E-2</v>
      </c>
      <c r="J227" s="70" t="s">
        <v>71</v>
      </c>
      <c r="K227" s="70" t="s">
        <v>72</v>
      </c>
      <c r="L227" s="70" t="s">
        <v>73</v>
      </c>
      <c r="M227" s="70" t="s">
        <v>73</v>
      </c>
      <c r="N227" s="90" t="s">
        <v>74</v>
      </c>
      <c r="O227" s="34"/>
    </row>
    <row r="228" spans="2:15" ht="32.1">
      <c r="B228" s="39"/>
      <c r="C228" s="81" t="s">
        <v>67</v>
      </c>
      <c r="D228" s="69" t="s">
        <v>67</v>
      </c>
      <c r="E228" s="69" t="s">
        <v>132</v>
      </c>
      <c r="F228" s="69" t="s">
        <v>167</v>
      </c>
      <c r="G228" s="70" t="s">
        <v>70</v>
      </c>
      <c r="H228" s="71">
        <v>0.242114</v>
      </c>
      <c r="I228" s="72">
        <v>8.3393835996326909E-2</v>
      </c>
      <c r="J228" s="70" t="s">
        <v>71</v>
      </c>
      <c r="K228" s="70" t="s">
        <v>72</v>
      </c>
      <c r="L228" s="70" t="s">
        <v>73</v>
      </c>
      <c r="M228" s="70" t="s">
        <v>73</v>
      </c>
      <c r="N228" s="90" t="s">
        <v>74</v>
      </c>
      <c r="O228" s="34"/>
    </row>
    <row r="229" spans="2:15" ht="32.1">
      <c r="B229" s="39"/>
      <c r="C229" s="81" t="s">
        <v>67</v>
      </c>
      <c r="D229" s="69" t="s">
        <v>67</v>
      </c>
      <c r="E229" s="69" t="s">
        <v>132</v>
      </c>
      <c r="F229" s="69" t="s">
        <v>180</v>
      </c>
      <c r="G229" s="70" t="s">
        <v>70</v>
      </c>
      <c r="H229" s="71">
        <v>0.234676</v>
      </c>
      <c r="I229" s="72">
        <v>8.3977418204775028E-2</v>
      </c>
      <c r="J229" s="70" t="s">
        <v>71</v>
      </c>
      <c r="K229" s="70" t="s">
        <v>72</v>
      </c>
      <c r="L229" s="70" t="s">
        <v>73</v>
      </c>
      <c r="M229" s="70" t="s">
        <v>73</v>
      </c>
      <c r="N229" s="90" t="s">
        <v>74</v>
      </c>
      <c r="O229" s="34"/>
    </row>
    <row r="230" spans="2:15" ht="32.1">
      <c r="B230" s="39"/>
      <c r="C230" s="81" t="s">
        <v>67</v>
      </c>
      <c r="D230" s="69" t="s">
        <v>67</v>
      </c>
      <c r="E230" s="69" t="s">
        <v>68</v>
      </c>
      <c r="F230" s="69" t="s">
        <v>182</v>
      </c>
      <c r="G230" s="70" t="s">
        <v>70</v>
      </c>
      <c r="H230" s="71">
        <v>0.25181999999999999</v>
      </c>
      <c r="I230" s="72">
        <v>8.4005618939393942E-2</v>
      </c>
      <c r="J230" s="70" t="s">
        <v>71</v>
      </c>
      <c r="K230" s="70" t="s">
        <v>72</v>
      </c>
      <c r="L230" s="70" t="s">
        <v>73</v>
      </c>
      <c r="M230" s="70" t="s">
        <v>73</v>
      </c>
      <c r="N230" s="90" t="s">
        <v>74</v>
      </c>
      <c r="O230" s="34"/>
    </row>
    <row r="231" spans="2:15" ht="32.1">
      <c r="B231" s="39"/>
      <c r="C231" s="81" t="s">
        <v>67</v>
      </c>
      <c r="D231" s="69" t="s">
        <v>67</v>
      </c>
      <c r="E231" s="69" t="s">
        <v>84</v>
      </c>
      <c r="F231" s="69" t="s">
        <v>183</v>
      </c>
      <c r="G231" s="70" t="s">
        <v>70</v>
      </c>
      <c r="H231" s="71">
        <v>0.23263300000000001</v>
      </c>
      <c r="I231" s="72">
        <v>0.10522449685491275</v>
      </c>
      <c r="J231" s="70" t="s">
        <v>71</v>
      </c>
      <c r="K231" s="70" t="s">
        <v>72</v>
      </c>
      <c r="L231" s="70" t="s">
        <v>73</v>
      </c>
      <c r="M231" s="70" t="s">
        <v>73</v>
      </c>
      <c r="N231" s="90" t="s">
        <v>74</v>
      </c>
      <c r="O231" s="34"/>
    </row>
    <row r="232" spans="2:15" ht="32.1">
      <c r="B232" s="39"/>
      <c r="C232" s="81" t="s">
        <v>67</v>
      </c>
      <c r="D232" s="69" t="s">
        <v>67</v>
      </c>
      <c r="E232" s="69" t="s">
        <v>84</v>
      </c>
      <c r="F232" s="69" t="s">
        <v>184</v>
      </c>
      <c r="G232" s="70" t="s">
        <v>70</v>
      </c>
      <c r="H232" s="71">
        <v>0.230744</v>
      </c>
      <c r="I232" s="72">
        <v>8.4116866804407706E-2</v>
      </c>
      <c r="J232" s="70" t="s">
        <v>71</v>
      </c>
      <c r="K232" s="70" t="s">
        <v>72</v>
      </c>
      <c r="L232" s="70" t="s">
        <v>73</v>
      </c>
      <c r="M232" s="70" t="s">
        <v>73</v>
      </c>
      <c r="N232" s="90" t="s">
        <v>74</v>
      </c>
      <c r="O232" s="34"/>
    </row>
    <row r="233" spans="2:15" ht="32.1">
      <c r="B233" s="39"/>
      <c r="C233" s="81" t="s">
        <v>67</v>
      </c>
      <c r="D233" s="69" t="s">
        <v>67</v>
      </c>
      <c r="E233" s="69" t="s">
        <v>90</v>
      </c>
      <c r="F233" s="69" t="s">
        <v>120</v>
      </c>
      <c r="G233" s="70" t="s">
        <v>70</v>
      </c>
      <c r="H233" s="71">
        <v>0.45322800000000002</v>
      </c>
      <c r="I233" s="72">
        <v>8.4903022887970608E-2</v>
      </c>
      <c r="J233" s="70" t="s">
        <v>71</v>
      </c>
      <c r="K233" s="70" t="s">
        <v>72</v>
      </c>
      <c r="L233" s="70" t="s">
        <v>73</v>
      </c>
      <c r="M233" s="70" t="s">
        <v>73</v>
      </c>
      <c r="N233" s="90" t="s">
        <v>74</v>
      </c>
      <c r="O233" s="34"/>
    </row>
    <row r="234" spans="2:15" ht="32.1">
      <c r="B234" s="39"/>
      <c r="C234" s="81" t="s">
        <v>67</v>
      </c>
      <c r="D234" s="69" t="s">
        <v>67</v>
      </c>
      <c r="E234" s="69" t="s">
        <v>84</v>
      </c>
      <c r="F234" s="69" t="s">
        <v>185</v>
      </c>
      <c r="G234" s="70" t="s">
        <v>70</v>
      </c>
      <c r="H234" s="71">
        <v>0.283412</v>
      </c>
      <c r="I234" s="72">
        <v>0.11664233349403122</v>
      </c>
      <c r="J234" s="70" t="s">
        <v>71</v>
      </c>
      <c r="K234" s="70" t="s">
        <v>72</v>
      </c>
      <c r="L234" s="70" t="s">
        <v>73</v>
      </c>
      <c r="M234" s="70" t="s">
        <v>73</v>
      </c>
      <c r="N234" s="90" t="s">
        <v>74</v>
      </c>
      <c r="O234" s="34"/>
    </row>
    <row r="235" spans="2:15" ht="32.1">
      <c r="B235" s="39"/>
      <c r="C235" s="81" t="s">
        <v>67</v>
      </c>
      <c r="D235" s="69" t="s">
        <v>67</v>
      </c>
      <c r="E235" s="69" t="s">
        <v>142</v>
      </c>
      <c r="F235" s="69" t="s">
        <v>148</v>
      </c>
      <c r="G235" s="70" t="s">
        <v>70</v>
      </c>
      <c r="H235" s="71">
        <v>0.28451100000000001</v>
      </c>
      <c r="I235" s="72">
        <v>8.5466807208448126E-2</v>
      </c>
      <c r="J235" s="70" t="s">
        <v>71</v>
      </c>
      <c r="K235" s="70" t="s">
        <v>72</v>
      </c>
      <c r="L235" s="70" t="s">
        <v>73</v>
      </c>
      <c r="M235" s="70" t="s">
        <v>73</v>
      </c>
      <c r="N235" s="90" t="s">
        <v>74</v>
      </c>
      <c r="O235" s="34"/>
    </row>
    <row r="236" spans="2:15" ht="32.1">
      <c r="B236" s="39"/>
      <c r="C236" s="81" t="s">
        <v>67</v>
      </c>
      <c r="D236" s="69" t="s">
        <v>67</v>
      </c>
      <c r="E236" s="69" t="s">
        <v>84</v>
      </c>
      <c r="F236" s="69" t="s">
        <v>186</v>
      </c>
      <c r="G236" s="70" t="s">
        <v>70</v>
      </c>
      <c r="H236" s="71">
        <v>0.246028</v>
      </c>
      <c r="I236" s="72">
        <v>9.1300765794306696E-2</v>
      </c>
      <c r="J236" s="70" t="s">
        <v>71</v>
      </c>
      <c r="K236" s="70" t="s">
        <v>72</v>
      </c>
      <c r="L236" s="70" t="s">
        <v>73</v>
      </c>
      <c r="M236" s="70" t="s">
        <v>73</v>
      </c>
      <c r="N236" s="90" t="s">
        <v>74</v>
      </c>
      <c r="O236" s="34"/>
    </row>
    <row r="237" spans="2:15" ht="32.1">
      <c r="B237" s="39"/>
      <c r="C237" s="81" t="s">
        <v>67</v>
      </c>
      <c r="D237" s="69" t="s">
        <v>67</v>
      </c>
      <c r="E237" s="69" t="s">
        <v>84</v>
      </c>
      <c r="F237" s="69" t="s">
        <v>130</v>
      </c>
      <c r="G237" s="70" t="s">
        <v>70</v>
      </c>
      <c r="H237" s="71">
        <v>0.25594800000000001</v>
      </c>
      <c r="I237" s="72">
        <v>8.6265764853076216E-2</v>
      </c>
      <c r="J237" s="70" t="s">
        <v>71</v>
      </c>
      <c r="K237" s="70" t="s">
        <v>72</v>
      </c>
      <c r="L237" s="70" t="s">
        <v>73</v>
      </c>
      <c r="M237" s="70" t="s">
        <v>73</v>
      </c>
      <c r="N237" s="90" t="s">
        <v>74</v>
      </c>
      <c r="O237" s="34"/>
    </row>
    <row r="238" spans="2:15" ht="32.1">
      <c r="B238" s="39"/>
      <c r="C238" s="81" t="s">
        <v>67</v>
      </c>
      <c r="D238" s="69" t="s">
        <v>67</v>
      </c>
      <c r="E238" s="69" t="s">
        <v>84</v>
      </c>
      <c r="F238" s="69" t="s">
        <v>187</v>
      </c>
      <c r="G238" s="70" t="s">
        <v>70</v>
      </c>
      <c r="H238" s="71">
        <v>0.25875999999999999</v>
      </c>
      <c r="I238" s="72">
        <v>0.14579484696969697</v>
      </c>
      <c r="J238" s="70" t="s">
        <v>71</v>
      </c>
      <c r="K238" s="70" t="s">
        <v>72</v>
      </c>
      <c r="L238" s="70" t="s">
        <v>73</v>
      </c>
      <c r="M238" s="70" t="s">
        <v>73</v>
      </c>
      <c r="N238" s="90" t="s">
        <v>74</v>
      </c>
      <c r="O238" s="34"/>
    </row>
    <row r="239" spans="2:15" ht="32.1">
      <c r="B239" s="39"/>
      <c r="C239" s="81" t="s">
        <v>67</v>
      </c>
      <c r="D239" s="69" t="s">
        <v>67</v>
      </c>
      <c r="E239" s="69" t="s">
        <v>84</v>
      </c>
      <c r="F239" s="69" t="s">
        <v>133</v>
      </c>
      <c r="G239" s="70" t="s">
        <v>70</v>
      </c>
      <c r="H239" s="71">
        <v>0.23191700000000001</v>
      </c>
      <c r="I239" s="72">
        <v>8.6706132874196512E-2</v>
      </c>
      <c r="J239" s="70" t="s">
        <v>71</v>
      </c>
      <c r="K239" s="70" t="s">
        <v>72</v>
      </c>
      <c r="L239" s="70" t="s">
        <v>73</v>
      </c>
      <c r="M239" s="70" t="s">
        <v>73</v>
      </c>
      <c r="N239" s="90" t="s">
        <v>74</v>
      </c>
      <c r="O239" s="34"/>
    </row>
    <row r="240" spans="2:15" ht="32.1">
      <c r="B240" s="39"/>
      <c r="C240" s="81" t="s">
        <v>67</v>
      </c>
      <c r="D240" s="69" t="s">
        <v>67</v>
      </c>
      <c r="E240" s="69" t="s">
        <v>84</v>
      </c>
      <c r="F240" s="69" t="s">
        <v>163</v>
      </c>
      <c r="G240" s="70" t="s">
        <v>70</v>
      </c>
      <c r="H240" s="71">
        <v>0.240979</v>
      </c>
      <c r="I240" s="72">
        <v>8.9526938728191008E-2</v>
      </c>
      <c r="J240" s="70" t="s">
        <v>71</v>
      </c>
      <c r="K240" s="70" t="s">
        <v>72</v>
      </c>
      <c r="L240" s="70" t="s">
        <v>73</v>
      </c>
      <c r="M240" s="70" t="s">
        <v>73</v>
      </c>
      <c r="N240" s="90" t="s">
        <v>74</v>
      </c>
      <c r="O240" s="34"/>
    </row>
    <row r="241" spans="2:15" ht="32.1">
      <c r="B241" s="39"/>
      <c r="C241" s="81" t="s">
        <v>67</v>
      </c>
      <c r="D241" s="69" t="s">
        <v>67</v>
      </c>
      <c r="E241" s="69" t="s">
        <v>84</v>
      </c>
      <c r="F241" s="69" t="s">
        <v>188</v>
      </c>
      <c r="G241" s="70" t="s">
        <v>70</v>
      </c>
      <c r="H241" s="71">
        <v>0.29076600000000002</v>
      </c>
      <c r="I241" s="72">
        <v>0.17321791416437099</v>
      </c>
      <c r="J241" s="70" t="s">
        <v>71</v>
      </c>
      <c r="K241" s="70" t="s">
        <v>72</v>
      </c>
      <c r="L241" s="70" t="s">
        <v>73</v>
      </c>
      <c r="M241" s="70" t="s">
        <v>73</v>
      </c>
      <c r="N241" s="90" t="s">
        <v>74</v>
      </c>
      <c r="O241" s="34"/>
    </row>
    <row r="242" spans="2:15" ht="32.1">
      <c r="B242" s="39"/>
      <c r="C242" s="81" t="s">
        <v>67</v>
      </c>
      <c r="D242" s="69" t="s">
        <v>67</v>
      </c>
      <c r="E242" s="69" t="s">
        <v>84</v>
      </c>
      <c r="F242" s="69" t="s">
        <v>119</v>
      </c>
      <c r="G242" s="70" t="s">
        <v>70</v>
      </c>
      <c r="H242" s="71">
        <v>0.23194400000000001</v>
      </c>
      <c r="I242" s="72">
        <v>8.8316309228650136E-2</v>
      </c>
      <c r="J242" s="70" t="s">
        <v>71</v>
      </c>
      <c r="K242" s="70" t="s">
        <v>72</v>
      </c>
      <c r="L242" s="70" t="s">
        <v>73</v>
      </c>
      <c r="M242" s="70" t="s">
        <v>73</v>
      </c>
      <c r="N242" s="90" t="s">
        <v>74</v>
      </c>
      <c r="O242" s="34"/>
    </row>
    <row r="243" spans="2:15" ht="32.1">
      <c r="B243" s="39"/>
      <c r="C243" s="81" t="s">
        <v>67</v>
      </c>
      <c r="D243" s="69" t="s">
        <v>67</v>
      </c>
      <c r="E243" s="69" t="s">
        <v>84</v>
      </c>
      <c r="F243" s="69" t="s">
        <v>189</v>
      </c>
      <c r="G243" s="70" t="s">
        <v>70</v>
      </c>
      <c r="H243" s="71">
        <v>0.23649700000000001</v>
      </c>
      <c r="I243" s="72">
        <v>9.9402386501377421E-2</v>
      </c>
      <c r="J243" s="70" t="s">
        <v>71</v>
      </c>
      <c r="K243" s="70" t="s">
        <v>72</v>
      </c>
      <c r="L243" s="70" t="s">
        <v>73</v>
      </c>
      <c r="M243" s="70" t="s">
        <v>73</v>
      </c>
      <c r="N243" s="90" t="s">
        <v>74</v>
      </c>
      <c r="O243" s="34"/>
    </row>
    <row r="244" spans="2:15" ht="32.1">
      <c r="B244" s="39"/>
      <c r="C244" s="81" t="s">
        <v>67</v>
      </c>
      <c r="D244" s="69" t="s">
        <v>67</v>
      </c>
      <c r="E244" s="69" t="s">
        <v>84</v>
      </c>
      <c r="F244" s="69" t="s">
        <v>75</v>
      </c>
      <c r="G244" s="70" t="s">
        <v>70</v>
      </c>
      <c r="H244" s="71">
        <v>0.24098</v>
      </c>
      <c r="I244" s="72">
        <v>8.9116865312213037E-2</v>
      </c>
      <c r="J244" s="70" t="s">
        <v>71</v>
      </c>
      <c r="K244" s="70" t="s">
        <v>72</v>
      </c>
      <c r="L244" s="70" t="s">
        <v>73</v>
      </c>
      <c r="M244" s="70" t="s">
        <v>73</v>
      </c>
      <c r="N244" s="90" t="s">
        <v>74</v>
      </c>
      <c r="O244" s="34"/>
    </row>
    <row r="245" spans="2:15" ht="32.1">
      <c r="B245" s="39"/>
      <c r="C245" s="81" t="s">
        <v>67</v>
      </c>
      <c r="D245" s="69" t="s">
        <v>67</v>
      </c>
      <c r="E245" s="69" t="s">
        <v>84</v>
      </c>
      <c r="F245" s="69" t="s">
        <v>190</v>
      </c>
      <c r="G245" s="70" t="s">
        <v>70</v>
      </c>
      <c r="H245" s="71">
        <v>0.230486</v>
      </c>
      <c r="I245" s="72">
        <v>8.9492694559228647E-2</v>
      </c>
      <c r="J245" s="70" t="s">
        <v>71</v>
      </c>
      <c r="K245" s="70" t="s">
        <v>72</v>
      </c>
      <c r="L245" s="70" t="s">
        <v>73</v>
      </c>
      <c r="M245" s="70" t="s">
        <v>73</v>
      </c>
      <c r="N245" s="90" t="s">
        <v>74</v>
      </c>
      <c r="O245" s="34"/>
    </row>
    <row r="246" spans="2:15" ht="32.1">
      <c r="B246" s="39"/>
      <c r="C246" s="81" t="s">
        <v>67</v>
      </c>
      <c r="D246" s="69" t="s">
        <v>67</v>
      </c>
      <c r="E246" s="69" t="s">
        <v>84</v>
      </c>
      <c r="F246" s="69" t="s">
        <v>191</v>
      </c>
      <c r="G246" s="70" t="s">
        <v>70</v>
      </c>
      <c r="H246" s="71">
        <v>0.25692199999999998</v>
      </c>
      <c r="I246" s="72">
        <v>0.20262551359044997</v>
      </c>
      <c r="J246" s="70" t="s">
        <v>71</v>
      </c>
      <c r="K246" s="70" t="s">
        <v>72</v>
      </c>
      <c r="L246" s="70" t="s">
        <v>73</v>
      </c>
      <c r="M246" s="70" t="s">
        <v>73</v>
      </c>
      <c r="N246" s="90" t="s">
        <v>74</v>
      </c>
      <c r="O246" s="34"/>
    </row>
    <row r="247" spans="2:15" ht="32.1">
      <c r="B247" s="39"/>
      <c r="C247" s="81" t="s">
        <v>67</v>
      </c>
      <c r="D247" s="69" t="s">
        <v>67</v>
      </c>
      <c r="E247" s="69" t="s">
        <v>84</v>
      </c>
      <c r="F247" s="69" t="s">
        <v>192</v>
      </c>
      <c r="G247" s="70" t="s">
        <v>70</v>
      </c>
      <c r="H247" s="71">
        <v>0.257494</v>
      </c>
      <c r="I247" s="72">
        <v>0.12598712380624424</v>
      </c>
      <c r="J247" s="70" t="s">
        <v>71</v>
      </c>
      <c r="K247" s="70" t="s">
        <v>72</v>
      </c>
      <c r="L247" s="70" t="s">
        <v>73</v>
      </c>
      <c r="M247" s="70" t="s">
        <v>73</v>
      </c>
      <c r="N247" s="90" t="s">
        <v>74</v>
      </c>
      <c r="O247" s="34"/>
    </row>
    <row r="248" spans="2:15" ht="32.1">
      <c r="B248" s="39"/>
      <c r="C248" s="81" t="s">
        <v>67</v>
      </c>
      <c r="D248" s="69" t="s">
        <v>67</v>
      </c>
      <c r="E248" s="69" t="s">
        <v>84</v>
      </c>
      <c r="F248" s="69" t="s">
        <v>193</v>
      </c>
      <c r="G248" s="70" t="s">
        <v>70</v>
      </c>
      <c r="H248" s="71">
        <v>0.29012399999999999</v>
      </c>
      <c r="I248" s="72">
        <v>9.1895295133149688E-2</v>
      </c>
      <c r="J248" s="70" t="s">
        <v>71</v>
      </c>
      <c r="K248" s="70" t="s">
        <v>72</v>
      </c>
      <c r="L248" s="70" t="s">
        <v>73</v>
      </c>
      <c r="M248" s="70" t="s">
        <v>73</v>
      </c>
      <c r="N248" s="90" t="s">
        <v>74</v>
      </c>
      <c r="O248" s="34"/>
    </row>
    <row r="249" spans="2:15" ht="32.1">
      <c r="B249" s="39"/>
      <c r="C249" s="81" t="s">
        <v>67</v>
      </c>
      <c r="D249" s="69" t="s">
        <v>67</v>
      </c>
      <c r="E249" s="69" t="s">
        <v>84</v>
      </c>
      <c r="F249" s="69" t="s">
        <v>79</v>
      </c>
      <c r="G249" s="70" t="s">
        <v>70</v>
      </c>
      <c r="H249" s="71">
        <v>0.23888599999999999</v>
      </c>
      <c r="I249" s="72">
        <v>0.1384950597107438</v>
      </c>
      <c r="J249" s="70" t="s">
        <v>71</v>
      </c>
      <c r="K249" s="70" t="s">
        <v>72</v>
      </c>
      <c r="L249" s="70" t="s">
        <v>73</v>
      </c>
      <c r="M249" s="70" t="s">
        <v>73</v>
      </c>
      <c r="N249" s="90" t="s">
        <v>74</v>
      </c>
      <c r="O249" s="34"/>
    </row>
    <row r="250" spans="2:15" ht="32.1">
      <c r="B250" s="39"/>
      <c r="C250" s="81" t="s">
        <v>67</v>
      </c>
      <c r="D250" s="69" t="s">
        <v>67</v>
      </c>
      <c r="E250" s="69" t="s">
        <v>84</v>
      </c>
      <c r="F250" s="69" t="s">
        <v>69</v>
      </c>
      <c r="G250" s="70" t="s">
        <v>70</v>
      </c>
      <c r="H250" s="71">
        <v>0.225135</v>
      </c>
      <c r="I250" s="72">
        <v>9.2113471280991732E-2</v>
      </c>
      <c r="J250" s="70" t="s">
        <v>71</v>
      </c>
      <c r="K250" s="70" t="s">
        <v>72</v>
      </c>
      <c r="L250" s="70" t="s">
        <v>73</v>
      </c>
      <c r="M250" s="70" t="s">
        <v>73</v>
      </c>
      <c r="N250" s="90" t="s">
        <v>74</v>
      </c>
      <c r="O250" s="34"/>
    </row>
    <row r="251" spans="2:15" ht="32.1">
      <c r="B251" s="39"/>
      <c r="C251" s="81" t="s">
        <v>67</v>
      </c>
      <c r="D251" s="69" t="s">
        <v>67</v>
      </c>
      <c r="E251" s="69" t="s">
        <v>84</v>
      </c>
      <c r="F251" s="69" t="s">
        <v>194</v>
      </c>
      <c r="G251" s="70" t="s">
        <v>70</v>
      </c>
      <c r="H251" s="71">
        <v>0.24000099999999999</v>
      </c>
      <c r="I251" s="72">
        <v>9.2346456037649224E-2</v>
      </c>
      <c r="J251" s="70" t="s">
        <v>71</v>
      </c>
      <c r="K251" s="70" t="s">
        <v>72</v>
      </c>
      <c r="L251" s="70" t="s">
        <v>73</v>
      </c>
      <c r="M251" s="70" t="s">
        <v>73</v>
      </c>
      <c r="N251" s="90" t="s">
        <v>74</v>
      </c>
      <c r="O251" s="34"/>
    </row>
    <row r="252" spans="2:15" ht="32.1">
      <c r="B252" s="39"/>
      <c r="C252" s="81" t="s">
        <v>67</v>
      </c>
      <c r="D252" s="69" t="s">
        <v>67</v>
      </c>
      <c r="E252" s="69" t="s">
        <v>68</v>
      </c>
      <c r="F252" s="69" t="s">
        <v>165</v>
      </c>
      <c r="G252" s="70" t="s">
        <v>70</v>
      </c>
      <c r="H252" s="71">
        <v>0.27353699999999997</v>
      </c>
      <c r="I252" s="72">
        <v>9.2596773048668507E-2</v>
      </c>
      <c r="J252" s="70" t="s">
        <v>71</v>
      </c>
      <c r="K252" s="70" t="s">
        <v>72</v>
      </c>
      <c r="L252" s="70" t="s">
        <v>73</v>
      </c>
      <c r="M252" s="70" t="s">
        <v>73</v>
      </c>
      <c r="N252" s="90" t="s">
        <v>74</v>
      </c>
      <c r="O252" s="34"/>
    </row>
    <row r="253" spans="2:15" ht="32.1">
      <c r="B253" s="39"/>
      <c r="C253" s="81" t="s">
        <v>67</v>
      </c>
      <c r="D253" s="69" t="s">
        <v>67</v>
      </c>
      <c r="E253" s="69" t="s">
        <v>84</v>
      </c>
      <c r="F253" s="69" t="s">
        <v>195</v>
      </c>
      <c r="G253" s="70" t="s">
        <v>70</v>
      </c>
      <c r="H253" s="71">
        <v>0.25118600000000002</v>
      </c>
      <c r="I253" s="72">
        <v>9.3159184090909092E-2</v>
      </c>
      <c r="J253" s="70" t="s">
        <v>71</v>
      </c>
      <c r="K253" s="70" t="s">
        <v>72</v>
      </c>
      <c r="L253" s="70" t="s">
        <v>73</v>
      </c>
      <c r="M253" s="70" t="s">
        <v>73</v>
      </c>
      <c r="N253" s="90" t="s">
        <v>74</v>
      </c>
      <c r="O253" s="34"/>
    </row>
    <row r="254" spans="2:15" ht="32.1">
      <c r="B254" s="39"/>
      <c r="C254" s="81" t="s">
        <v>67</v>
      </c>
      <c r="D254" s="69" t="s">
        <v>67</v>
      </c>
      <c r="E254" s="69" t="s">
        <v>84</v>
      </c>
      <c r="F254" s="69" t="s">
        <v>140</v>
      </c>
      <c r="G254" s="70" t="s">
        <v>70</v>
      </c>
      <c r="H254" s="71">
        <v>0.242949</v>
      </c>
      <c r="I254" s="72">
        <v>9.2664356910009182E-2</v>
      </c>
      <c r="J254" s="70" t="s">
        <v>71</v>
      </c>
      <c r="K254" s="70" t="s">
        <v>72</v>
      </c>
      <c r="L254" s="70" t="s">
        <v>73</v>
      </c>
      <c r="M254" s="70" t="s">
        <v>73</v>
      </c>
      <c r="N254" s="90" t="s">
        <v>74</v>
      </c>
      <c r="O254" s="34"/>
    </row>
    <row r="255" spans="2:15" ht="32.1">
      <c r="B255" s="39"/>
      <c r="C255" s="81" t="s">
        <v>67</v>
      </c>
      <c r="D255" s="69" t="s">
        <v>67</v>
      </c>
      <c r="E255" s="69" t="s">
        <v>84</v>
      </c>
      <c r="F255" s="69" t="s">
        <v>127</v>
      </c>
      <c r="G255" s="70" t="s">
        <v>70</v>
      </c>
      <c r="H255" s="71">
        <v>0.29773100000000002</v>
      </c>
      <c r="I255" s="72">
        <v>0.19478143388429753</v>
      </c>
      <c r="J255" s="70" t="s">
        <v>71</v>
      </c>
      <c r="K255" s="70" t="s">
        <v>72</v>
      </c>
      <c r="L255" s="70" t="s">
        <v>73</v>
      </c>
      <c r="M255" s="70" t="s">
        <v>73</v>
      </c>
      <c r="N255" s="90" t="s">
        <v>74</v>
      </c>
      <c r="O255" s="34"/>
    </row>
    <row r="256" spans="2:15" ht="32.1">
      <c r="B256" s="39"/>
      <c r="C256" s="81" t="s">
        <v>67</v>
      </c>
      <c r="D256" s="69" t="s">
        <v>67</v>
      </c>
      <c r="E256" s="69" t="s">
        <v>84</v>
      </c>
      <c r="F256" s="69" t="s">
        <v>196</v>
      </c>
      <c r="G256" s="70" t="s">
        <v>70</v>
      </c>
      <c r="H256" s="71">
        <v>0.26995599999999997</v>
      </c>
      <c r="I256" s="72">
        <v>0.13166678689164371</v>
      </c>
      <c r="J256" s="70" t="s">
        <v>71</v>
      </c>
      <c r="K256" s="70" t="s">
        <v>72</v>
      </c>
      <c r="L256" s="70" t="s">
        <v>73</v>
      </c>
      <c r="M256" s="70" t="s">
        <v>73</v>
      </c>
      <c r="N256" s="90" t="s">
        <v>74</v>
      </c>
      <c r="O256" s="34"/>
    </row>
    <row r="257" spans="2:15" ht="32.1">
      <c r="B257" s="39"/>
      <c r="C257" s="81" t="s">
        <v>67</v>
      </c>
      <c r="D257" s="69" t="s">
        <v>67</v>
      </c>
      <c r="E257" s="69" t="s">
        <v>84</v>
      </c>
      <c r="F257" s="69" t="s">
        <v>182</v>
      </c>
      <c r="G257" s="70" t="s">
        <v>70</v>
      </c>
      <c r="H257" s="71">
        <v>0.466723</v>
      </c>
      <c r="I257" s="72">
        <v>0.14692714556932968</v>
      </c>
      <c r="J257" s="70" t="s">
        <v>71</v>
      </c>
      <c r="K257" s="70" t="s">
        <v>72</v>
      </c>
      <c r="L257" s="70" t="s">
        <v>73</v>
      </c>
      <c r="M257" s="70" t="s">
        <v>73</v>
      </c>
      <c r="N257" s="90" t="s">
        <v>74</v>
      </c>
      <c r="O257" s="34"/>
    </row>
    <row r="258" spans="2:15" ht="32.1">
      <c r="B258" s="39"/>
      <c r="C258" s="81" t="s">
        <v>67</v>
      </c>
      <c r="D258" s="69" t="s">
        <v>67</v>
      </c>
      <c r="E258" s="69" t="s">
        <v>132</v>
      </c>
      <c r="F258" s="69" t="s">
        <v>171</v>
      </c>
      <c r="G258" s="70" t="s">
        <v>70</v>
      </c>
      <c r="H258" s="71">
        <v>0.23844899999999999</v>
      </c>
      <c r="I258" s="72">
        <v>9.4767847497704324E-2</v>
      </c>
      <c r="J258" s="70" t="s">
        <v>71</v>
      </c>
      <c r="K258" s="70" t="s">
        <v>72</v>
      </c>
      <c r="L258" s="70" t="s">
        <v>73</v>
      </c>
      <c r="M258" s="70" t="s">
        <v>73</v>
      </c>
      <c r="N258" s="90" t="s">
        <v>74</v>
      </c>
      <c r="O258" s="34"/>
    </row>
    <row r="259" spans="2:15" ht="32.1">
      <c r="B259" s="39"/>
      <c r="C259" s="81" t="s">
        <v>67</v>
      </c>
      <c r="D259" s="69" t="s">
        <v>67</v>
      </c>
      <c r="E259" s="69" t="s">
        <v>132</v>
      </c>
      <c r="F259" s="69" t="s">
        <v>148</v>
      </c>
      <c r="G259" s="70" t="s">
        <v>70</v>
      </c>
      <c r="H259" s="71">
        <v>0.28378599999999998</v>
      </c>
      <c r="I259" s="72">
        <v>9.4896389921946739E-2</v>
      </c>
      <c r="J259" s="70" t="s">
        <v>71</v>
      </c>
      <c r="K259" s="70" t="s">
        <v>72</v>
      </c>
      <c r="L259" s="70" t="s">
        <v>73</v>
      </c>
      <c r="M259" s="70" t="s">
        <v>73</v>
      </c>
      <c r="N259" s="90" t="s">
        <v>74</v>
      </c>
      <c r="O259" s="34"/>
    </row>
    <row r="260" spans="2:15" ht="32.1">
      <c r="B260" s="39"/>
      <c r="C260" s="81" t="s">
        <v>67</v>
      </c>
      <c r="D260" s="69" t="s">
        <v>67</v>
      </c>
      <c r="E260" s="69" t="s">
        <v>84</v>
      </c>
      <c r="F260" s="69" t="s">
        <v>117</v>
      </c>
      <c r="G260" s="70" t="s">
        <v>70</v>
      </c>
      <c r="H260" s="71">
        <v>0.23055600000000001</v>
      </c>
      <c r="I260" s="72">
        <v>9.7584086340679513E-2</v>
      </c>
      <c r="J260" s="70" t="s">
        <v>71</v>
      </c>
      <c r="K260" s="70" t="s">
        <v>72</v>
      </c>
      <c r="L260" s="70" t="s">
        <v>73</v>
      </c>
      <c r="M260" s="70" t="s">
        <v>73</v>
      </c>
      <c r="N260" s="90" t="s">
        <v>74</v>
      </c>
      <c r="O260" s="34"/>
    </row>
    <row r="261" spans="2:15" ht="32.1">
      <c r="B261" s="39"/>
      <c r="C261" s="81" t="s">
        <v>67</v>
      </c>
      <c r="D261" s="69" t="s">
        <v>67</v>
      </c>
      <c r="E261" s="69" t="s">
        <v>132</v>
      </c>
      <c r="F261" s="69" t="s">
        <v>141</v>
      </c>
      <c r="G261" s="70" t="s">
        <v>70</v>
      </c>
      <c r="H261" s="71">
        <v>0.242227</v>
      </c>
      <c r="I261" s="72">
        <v>9.8768797681359044E-2</v>
      </c>
      <c r="J261" s="70" t="s">
        <v>71</v>
      </c>
      <c r="K261" s="70" t="s">
        <v>72</v>
      </c>
      <c r="L261" s="70" t="s">
        <v>73</v>
      </c>
      <c r="M261" s="70" t="s">
        <v>73</v>
      </c>
      <c r="N261" s="90" t="s">
        <v>74</v>
      </c>
      <c r="O261" s="34"/>
    </row>
    <row r="262" spans="2:15" ht="32.1">
      <c r="B262" s="39"/>
      <c r="C262" s="81" t="s">
        <v>67</v>
      </c>
      <c r="D262" s="69" t="s">
        <v>67</v>
      </c>
      <c r="E262" s="69" t="s">
        <v>68</v>
      </c>
      <c r="F262" s="69" t="s">
        <v>197</v>
      </c>
      <c r="G262" s="70" t="s">
        <v>70</v>
      </c>
      <c r="H262" s="71">
        <v>0.59275999999999995</v>
      </c>
      <c r="I262" s="72">
        <v>0.10019605369605142</v>
      </c>
      <c r="J262" s="70" t="s">
        <v>71</v>
      </c>
      <c r="K262" s="70" t="s">
        <v>72</v>
      </c>
      <c r="L262" s="70" t="s">
        <v>73</v>
      </c>
      <c r="M262" s="70" t="s">
        <v>73</v>
      </c>
      <c r="N262" s="90" t="s">
        <v>74</v>
      </c>
      <c r="O262" s="34"/>
    </row>
    <row r="263" spans="2:15" ht="32.1">
      <c r="B263" s="39"/>
      <c r="C263" s="81" t="s">
        <v>67</v>
      </c>
      <c r="D263" s="69" t="s">
        <v>67</v>
      </c>
      <c r="E263" s="69" t="s">
        <v>84</v>
      </c>
      <c r="F263" s="69" t="s">
        <v>198</v>
      </c>
      <c r="G263" s="70" t="s">
        <v>70</v>
      </c>
      <c r="H263" s="71">
        <v>0.23439199999999999</v>
      </c>
      <c r="I263" s="72">
        <v>0.11100222552800734</v>
      </c>
      <c r="J263" s="70" t="s">
        <v>71</v>
      </c>
      <c r="K263" s="70" t="s">
        <v>72</v>
      </c>
      <c r="L263" s="70" t="s">
        <v>73</v>
      </c>
      <c r="M263" s="70" t="s">
        <v>73</v>
      </c>
      <c r="N263" s="90" t="s">
        <v>74</v>
      </c>
      <c r="O263" s="34"/>
    </row>
    <row r="264" spans="2:15" ht="32.1">
      <c r="B264" s="39"/>
      <c r="C264" s="81" t="s">
        <v>67</v>
      </c>
      <c r="D264" s="69" t="s">
        <v>67</v>
      </c>
      <c r="E264" s="69" t="s">
        <v>84</v>
      </c>
      <c r="F264" s="69" t="s">
        <v>199</v>
      </c>
      <c r="G264" s="70" t="s">
        <v>70</v>
      </c>
      <c r="H264" s="71">
        <v>0.27019599999999999</v>
      </c>
      <c r="I264" s="72">
        <v>0.12903481246556472</v>
      </c>
      <c r="J264" s="70" t="s">
        <v>71</v>
      </c>
      <c r="K264" s="70" t="s">
        <v>72</v>
      </c>
      <c r="L264" s="70" t="s">
        <v>73</v>
      </c>
      <c r="M264" s="70" t="s">
        <v>73</v>
      </c>
      <c r="N264" s="90" t="s">
        <v>74</v>
      </c>
      <c r="O264" s="34"/>
    </row>
    <row r="265" spans="2:15" ht="32.1">
      <c r="B265" s="39"/>
      <c r="C265" s="81" t="s">
        <v>67</v>
      </c>
      <c r="D265" s="69" t="s">
        <v>67</v>
      </c>
      <c r="E265" s="69" t="s">
        <v>132</v>
      </c>
      <c r="F265" s="69" t="s">
        <v>152</v>
      </c>
      <c r="G265" s="70" t="s">
        <v>70</v>
      </c>
      <c r="H265" s="71">
        <v>0.29999700000000001</v>
      </c>
      <c r="I265" s="72">
        <v>0.10265271923783288</v>
      </c>
      <c r="J265" s="70" t="s">
        <v>71</v>
      </c>
      <c r="K265" s="70" t="s">
        <v>72</v>
      </c>
      <c r="L265" s="70" t="s">
        <v>73</v>
      </c>
      <c r="M265" s="70" t="s">
        <v>73</v>
      </c>
      <c r="N265" s="90" t="s">
        <v>74</v>
      </c>
      <c r="O265" s="34"/>
    </row>
    <row r="266" spans="2:15" ht="32.1">
      <c r="B266" s="39"/>
      <c r="C266" s="81" t="s">
        <v>67</v>
      </c>
      <c r="D266" s="69" t="s">
        <v>67</v>
      </c>
      <c r="E266" s="69" t="s">
        <v>84</v>
      </c>
      <c r="F266" s="69" t="s">
        <v>200</v>
      </c>
      <c r="G266" s="70" t="s">
        <v>70</v>
      </c>
      <c r="H266" s="71">
        <v>0.23180100000000001</v>
      </c>
      <c r="I266" s="72">
        <v>0.11604406232782369</v>
      </c>
      <c r="J266" s="70" t="s">
        <v>71</v>
      </c>
      <c r="K266" s="70" t="s">
        <v>72</v>
      </c>
      <c r="L266" s="70" t="s">
        <v>73</v>
      </c>
      <c r="M266" s="70" t="s">
        <v>73</v>
      </c>
      <c r="N266" s="90" t="s">
        <v>74</v>
      </c>
      <c r="O266" s="34"/>
    </row>
    <row r="267" spans="2:15" ht="32.1">
      <c r="B267" s="39"/>
      <c r="C267" s="81" t="s">
        <v>67</v>
      </c>
      <c r="D267" s="69" t="s">
        <v>67</v>
      </c>
      <c r="E267" s="69" t="s">
        <v>84</v>
      </c>
      <c r="F267" s="69" t="s">
        <v>201</v>
      </c>
      <c r="G267" s="70" t="s">
        <v>70</v>
      </c>
      <c r="H267" s="71">
        <v>0.23163500000000001</v>
      </c>
      <c r="I267" s="72">
        <v>0.12562778815426998</v>
      </c>
      <c r="J267" s="70" t="s">
        <v>71</v>
      </c>
      <c r="K267" s="70" t="s">
        <v>72</v>
      </c>
      <c r="L267" s="70" t="s">
        <v>73</v>
      </c>
      <c r="M267" s="70" t="s">
        <v>73</v>
      </c>
      <c r="N267" s="90" t="s">
        <v>74</v>
      </c>
      <c r="O267" s="34"/>
    </row>
    <row r="268" spans="2:15" ht="32.1">
      <c r="B268" s="39"/>
      <c r="C268" s="81" t="s">
        <v>67</v>
      </c>
      <c r="D268" s="69" t="s">
        <v>67</v>
      </c>
      <c r="E268" s="69" t="s">
        <v>132</v>
      </c>
      <c r="F268" s="69" t="s">
        <v>107</v>
      </c>
      <c r="G268" s="70" t="s">
        <v>70</v>
      </c>
      <c r="H268" s="71">
        <v>0.317799</v>
      </c>
      <c r="I268" s="72">
        <v>0.10553250693296602</v>
      </c>
      <c r="J268" s="70" t="s">
        <v>71</v>
      </c>
      <c r="K268" s="70" t="s">
        <v>72</v>
      </c>
      <c r="L268" s="70" t="s">
        <v>73</v>
      </c>
      <c r="M268" s="70" t="s">
        <v>73</v>
      </c>
      <c r="N268" s="90" t="s">
        <v>74</v>
      </c>
      <c r="O268" s="34"/>
    </row>
    <row r="269" spans="2:15" ht="32.1">
      <c r="B269" s="39"/>
      <c r="C269" s="81" t="s">
        <v>67</v>
      </c>
      <c r="D269" s="69" t="s">
        <v>67</v>
      </c>
      <c r="E269" s="69" t="s">
        <v>132</v>
      </c>
      <c r="F269" s="69" t="s">
        <v>98</v>
      </c>
      <c r="G269" s="70" t="s">
        <v>70</v>
      </c>
      <c r="H269" s="71">
        <v>0.29925499999999999</v>
      </c>
      <c r="I269" s="72">
        <v>0.10566975459136822</v>
      </c>
      <c r="J269" s="70" t="s">
        <v>71</v>
      </c>
      <c r="K269" s="70" t="s">
        <v>72</v>
      </c>
      <c r="L269" s="70" t="s">
        <v>73</v>
      </c>
      <c r="M269" s="70" t="s">
        <v>73</v>
      </c>
      <c r="N269" s="90" t="s">
        <v>74</v>
      </c>
      <c r="O269" s="34"/>
    </row>
    <row r="270" spans="2:15" ht="32.1">
      <c r="B270" s="39"/>
      <c r="C270" s="81" t="s">
        <v>67</v>
      </c>
      <c r="D270" s="69" t="s">
        <v>67</v>
      </c>
      <c r="E270" s="69" t="s">
        <v>142</v>
      </c>
      <c r="F270" s="69" t="s">
        <v>152</v>
      </c>
      <c r="G270" s="70" t="s">
        <v>70</v>
      </c>
      <c r="H270" s="71">
        <v>0.250023</v>
      </c>
      <c r="I270" s="72">
        <v>0.1069461520661157</v>
      </c>
      <c r="J270" s="70" t="s">
        <v>71</v>
      </c>
      <c r="K270" s="70" t="s">
        <v>72</v>
      </c>
      <c r="L270" s="70" t="s">
        <v>73</v>
      </c>
      <c r="M270" s="70" t="s">
        <v>73</v>
      </c>
      <c r="N270" s="90" t="s">
        <v>74</v>
      </c>
      <c r="O270" s="34"/>
    </row>
    <row r="271" spans="2:15" ht="32.1">
      <c r="B271" s="39"/>
      <c r="C271" s="81" t="s">
        <v>67</v>
      </c>
      <c r="D271" s="69" t="s">
        <v>67</v>
      </c>
      <c r="E271" s="69" t="s">
        <v>84</v>
      </c>
      <c r="F271" s="69" t="s">
        <v>82</v>
      </c>
      <c r="G271" s="70" t="s">
        <v>70</v>
      </c>
      <c r="H271" s="71">
        <v>0.225106</v>
      </c>
      <c r="I271" s="72">
        <v>0.12235117013314968</v>
      </c>
      <c r="J271" s="70" t="s">
        <v>71</v>
      </c>
      <c r="K271" s="70" t="s">
        <v>72</v>
      </c>
      <c r="L271" s="70" t="s">
        <v>73</v>
      </c>
      <c r="M271" s="70" t="s">
        <v>73</v>
      </c>
      <c r="N271" s="90" t="s">
        <v>74</v>
      </c>
      <c r="O271" s="34"/>
    </row>
    <row r="272" spans="2:15" ht="32.1">
      <c r="B272" s="39"/>
      <c r="C272" s="81" t="s">
        <v>67</v>
      </c>
      <c r="D272" s="69" t="s">
        <v>67</v>
      </c>
      <c r="E272" s="69" t="s">
        <v>84</v>
      </c>
      <c r="F272" s="69" t="s">
        <v>202</v>
      </c>
      <c r="G272" s="70" t="s">
        <v>70</v>
      </c>
      <c r="H272" s="71">
        <v>0.23028499999999999</v>
      </c>
      <c r="I272" s="72">
        <v>0.22606039331955921</v>
      </c>
      <c r="J272" s="70" t="s">
        <v>71</v>
      </c>
      <c r="K272" s="70" t="s">
        <v>72</v>
      </c>
      <c r="L272" s="70" t="s">
        <v>73</v>
      </c>
      <c r="M272" s="70" t="s">
        <v>73</v>
      </c>
      <c r="N272" s="90" t="s">
        <v>74</v>
      </c>
      <c r="O272" s="34"/>
    </row>
    <row r="273" spans="2:15" ht="32.1">
      <c r="B273" s="39"/>
      <c r="C273" s="81" t="s">
        <v>67</v>
      </c>
      <c r="D273" s="69" t="s">
        <v>67</v>
      </c>
      <c r="E273" s="69" t="s">
        <v>132</v>
      </c>
      <c r="F273" s="69" t="s">
        <v>203</v>
      </c>
      <c r="G273" s="70" t="s">
        <v>70</v>
      </c>
      <c r="H273" s="71">
        <v>0.23955099999999999</v>
      </c>
      <c r="I273" s="72">
        <v>0.10926846726354454</v>
      </c>
      <c r="J273" s="70" t="s">
        <v>71</v>
      </c>
      <c r="K273" s="70" t="s">
        <v>72</v>
      </c>
      <c r="L273" s="70" t="s">
        <v>73</v>
      </c>
      <c r="M273" s="70" t="s">
        <v>73</v>
      </c>
      <c r="N273" s="90" t="s">
        <v>74</v>
      </c>
      <c r="O273" s="34"/>
    </row>
    <row r="274" spans="2:15" ht="32.1">
      <c r="B274" s="39"/>
      <c r="C274" s="81" t="s">
        <v>67</v>
      </c>
      <c r="D274" s="69" t="s">
        <v>67</v>
      </c>
      <c r="E274" s="69" t="s">
        <v>132</v>
      </c>
      <c r="F274" s="69" t="s">
        <v>81</v>
      </c>
      <c r="G274" s="70" t="s">
        <v>70</v>
      </c>
      <c r="H274" s="71">
        <v>0.28414499999999998</v>
      </c>
      <c r="I274" s="72">
        <v>0.10927115162993573</v>
      </c>
      <c r="J274" s="70" t="s">
        <v>71</v>
      </c>
      <c r="K274" s="70" t="s">
        <v>72</v>
      </c>
      <c r="L274" s="70" t="s">
        <v>73</v>
      </c>
      <c r="M274" s="70" t="s">
        <v>73</v>
      </c>
      <c r="N274" s="90" t="s">
        <v>74</v>
      </c>
      <c r="O274" s="34"/>
    </row>
    <row r="275" spans="2:15" ht="32.1">
      <c r="B275" s="39"/>
      <c r="C275" s="81" t="s">
        <v>67</v>
      </c>
      <c r="D275" s="69" t="s">
        <v>67</v>
      </c>
      <c r="E275" s="69" t="s">
        <v>84</v>
      </c>
      <c r="F275" s="69" t="s">
        <v>204</v>
      </c>
      <c r="G275" s="70" t="s">
        <v>70</v>
      </c>
      <c r="H275" s="71">
        <v>0.23205200000000001</v>
      </c>
      <c r="I275" s="72">
        <v>0.1162076265610652</v>
      </c>
      <c r="J275" s="70" t="s">
        <v>71</v>
      </c>
      <c r="K275" s="70" t="s">
        <v>72</v>
      </c>
      <c r="L275" s="70" t="s">
        <v>73</v>
      </c>
      <c r="M275" s="70" t="s">
        <v>73</v>
      </c>
      <c r="N275" s="90" t="s">
        <v>74</v>
      </c>
      <c r="O275" s="34"/>
    </row>
    <row r="276" spans="2:15" ht="32.1">
      <c r="B276" s="39"/>
      <c r="C276" s="81" t="s">
        <v>67</v>
      </c>
      <c r="D276" s="69" t="s">
        <v>67</v>
      </c>
      <c r="E276" s="69" t="s">
        <v>84</v>
      </c>
      <c r="F276" s="69" t="s">
        <v>78</v>
      </c>
      <c r="G276" s="70" t="s">
        <v>70</v>
      </c>
      <c r="H276" s="71">
        <v>0.23156399999999999</v>
      </c>
      <c r="I276" s="72">
        <v>0.11111693365472912</v>
      </c>
      <c r="J276" s="70" t="s">
        <v>71</v>
      </c>
      <c r="K276" s="70" t="s">
        <v>72</v>
      </c>
      <c r="L276" s="70" t="s">
        <v>73</v>
      </c>
      <c r="M276" s="70" t="s">
        <v>73</v>
      </c>
      <c r="N276" s="90" t="s">
        <v>74</v>
      </c>
      <c r="O276" s="34"/>
    </row>
    <row r="277" spans="2:15" ht="32.1">
      <c r="B277" s="39"/>
      <c r="C277" s="81" t="s">
        <v>67</v>
      </c>
      <c r="D277" s="69" t="s">
        <v>67</v>
      </c>
      <c r="E277" s="69" t="s">
        <v>132</v>
      </c>
      <c r="F277" s="69" t="s">
        <v>111</v>
      </c>
      <c r="G277" s="70" t="s">
        <v>70</v>
      </c>
      <c r="H277" s="71">
        <v>0.234677</v>
      </c>
      <c r="I277" s="72">
        <v>0.11166256157024794</v>
      </c>
      <c r="J277" s="70" t="s">
        <v>71</v>
      </c>
      <c r="K277" s="70" t="s">
        <v>72</v>
      </c>
      <c r="L277" s="70" t="s">
        <v>73</v>
      </c>
      <c r="M277" s="70" t="s">
        <v>73</v>
      </c>
      <c r="N277" s="90" t="s">
        <v>74</v>
      </c>
      <c r="O277" s="34"/>
    </row>
    <row r="278" spans="2:15" ht="32.1">
      <c r="B278" s="39"/>
      <c r="C278" s="81" t="s">
        <v>67</v>
      </c>
      <c r="D278" s="69" t="s">
        <v>67</v>
      </c>
      <c r="E278" s="69" t="s">
        <v>84</v>
      </c>
      <c r="F278" s="69" t="s">
        <v>157</v>
      </c>
      <c r="G278" s="70" t="s">
        <v>70</v>
      </c>
      <c r="H278" s="71">
        <v>0.239312</v>
      </c>
      <c r="I278" s="72">
        <v>0.13537673946280993</v>
      </c>
      <c r="J278" s="70" t="s">
        <v>71</v>
      </c>
      <c r="K278" s="70" t="s">
        <v>72</v>
      </c>
      <c r="L278" s="70" t="s">
        <v>73</v>
      </c>
      <c r="M278" s="70" t="s">
        <v>73</v>
      </c>
      <c r="N278" s="90" t="s">
        <v>74</v>
      </c>
      <c r="O278" s="34"/>
    </row>
    <row r="279" spans="2:15" ht="32.1">
      <c r="B279" s="39"/>
      <c r="C279" s="81" t="s">
        <v>67</v>
      </c>
      <c r="D279" s="69" t="s">
        <v>67</v>
      </c>
      <c r="E279" s="69" t="s">
        <v>84</v>
      </c>
      <c r="F279" s="69" t="s">
        <v>197</v>
      </c>
      <c r="G279" s="70" t="s">
        <v>70</v>
      </c>
      <c r="H279" s="71">
        <v>1.326317</v>
      </c>
      <c r="I279" s="72">
        <v>1.3202664806932967</v>
      </c>
      <c r="J279" s="70" t="s">
        <v>71</v>
      </c>
      <c r="K279" s="70" t="s">
        <v>72</v>
      </c>
      <c r="L279" s="70" t="s">
        <v>73</v>
      </c>
      <c r="M279" s="70" t="s">
        <v>73</v>
      </c>
      <c r="N279" s="90" t="s">
        <v>74</v>
      </c>
      <c r="O279" s="34"/>
    </row>
    <row r="280" spans="2:15" ht="32.1">
      <c r="B280" s="39"/>
      <c r="C280" s="81" t="s">
        <v>67</v>
      </c>
      <c r="D280" s="69" t="s">
        <v>67</v>
      </c>
      <c r="E280" s="69" t="s">
        <v>132</v>
      </c>
      <c r="F280" s="69" t="s">
        <v>189</v>
      </c>
      <c r="G280" s="70" t="s">
        <v>70</v>
      </c>
      <c r="H280" s="71">
        <v>0.238011</v>
      </c>
      <c r="I280" s="72">
        <v>0.1133501152892562</v>
      </c>
      <c r="J280" s="70" t="s">
        <v>71</v>
      </c>
      <c r="K280" s="70" t="s">
        <v>72</v>
      </c>
      <c r="L280" s="70" t="s">
        <v>73</v>
      </c>
      <c r="M280" s="70" t="s">
        <v>73</v>
      </c>
      <c r="N280" s="90" t="s">
        <v>74</v>
      </c>
      <c r="O280" s="34"/>
    </row>
    <row r="281" spans="2:15" ht="32.1">
      <c r="B281" s="39"/>
      <c r="C281" s="81" t="s">
        <v>67</v>
      </c>
      <c r="D281" s="69" t="s">
        <v>67</v>
      </c>
      <c r="E281" s="69" t="s">
        <v>132</v>
      </c>
      <c r="F281" s="69" t="s">
        <v>121</v>
      </c>
      <c r="G281" s="70" t="s">
        <v>70</v>
      </c>
      <c r="H281" s="71">
        <v>0.69054099999999996</v>
      </c>
      <c r="I281" s="72">
        <v>0.35452265957300277</v>
      </c>
      <c r="J281" s="70" t="s">
        <v>71</v>
      </c>
      <c r="K281" s="70" t="s">
        <v>72</v>
      </c>
      <c r="L281" s="70" t="s">
        <v>73</v>
      </c>
      <c r="M281" s="70" t="s">
        <v>73</v>
      </c>
      <c r="N281" s="90" t="s">
        <v>74</v>
      </c>
      <c r="O281" s="34"/>
    </row>
    <row r="282" spans="2:15" ht="32.1">
      <c r="B282" s="39"/>
      <c r="C282" s="81" t="s">
        <v>67</v>
      </c>
      <c r="D282" s="69" t="s">
        <v>67</v>
      </c>
      <c r="E282" s="69" t="s">
        <v>132</v>
      </c>
      <c r="F282" s="69" t="s">
        <v>124</v>
      </c>
      <c r="G282" s="70" t="s">
        <v>70</v>
      </c>
      <c r="H282" s="71">
        <v>0.254774</v>
      </c>
      <c r="I282" s="72">
        <v>0.11438107823691461</v>
      </c>
      <c r="J282" s="70" t="s">
        <v>71</v>
      </c>
      <c r="K282" s="70" t="s">
        <v>72</v>
      </c>
      <c r="L282" s="70" t="s">
        <v>73</v>
      </c>
      <c r="M282" s="70" t="s">
        <v>73</v>
      </c>
      <c r="N282" s="90" t="s">
        <v>74</v>
      </c>
      <c r="O282" s="34"/>
    </row>
    <row r="283" spans="2:15" ht="32.1">
      <c r="B283" s="39"/>
      <c r="C283" s="81" t="s">
        <v>67</v>
      </c>
      <c r="D283" s="69" t="s">
        <v>67</v>
      </c>
      <c r="E283" s="69" t="s">
        <v>132</v>
      </c>
      <c r="F283" s="69" t="s">
        <v>136</v>
      </c>
      <c r="G283" s="70" t="s">
        <v>70</v>
      </c>
      <c r="H283" s="71">
        <v>0.940052</v>
      </c>
      <c r="I283" s="72">
        <v>0.67790284561524339</v>
      </c>
      <c r="J283" s="70" t="s">
        <v>71</v>
      </c>
      <c r="K283" s="70" t="s">
        <v>72</v>
      </c>
      <c r="L283" s="70" t="s">
        <v>73</v>
      </c>
      <c r="M283" s="70" t="s">
        <v>73</v>
      </c>
      <c r="N283" s="90" t="s">
        <v>74</v>
      </c>
      <c r="O283" s="34"/>
    </row>
    <row r="284" spans="2:15" ht="32.1">
      <c r="B284" s="39"/>
      <c r="C284" s="81" t="s">
        <v>67</v>
      </c>
      <c r="D284" s="69" t="s">
        <v>67</v>
      </c>
      <c r="E284" s="69" t="s">
        <v>132</v>
      </c>
      <c r="F284" s="69" t="s">
        <v>101</v>
      </c>
      <c r="G284" s="70" t="s">
        <v>70</v>
      </c>
      <c r="H284" s="71">
        <v>0.44233699999999998</v>
      </c>
      <c r="I284" s="72">
        <v>0.11605070091827364</v>
      </c>
      <c r="J284" s="70" t="s">
        <v>71</v>
      </c>
      <c r="K284" s="70" t="s">
        <v>72</v>
      </c>
      <c r="L284" s="70" t="s">
        <v>73</v>
      </c>
      <c r="M284" s="70" t="s">
        <v>73</v>
      </c>
      <c r="N284" s="90" t="s">
        <v>74</v>
      </c>
      <c r="O284" s="34"/>
    </row>
    <row r="285" spans="2:15" ht="32.1">
      <c r="B285" s="39"/>
      <c r="C285" s="81" t="s">
        <v>67</v>
      </c>
      <c r="D285" s="69" t="s">
        <v>67</v>
      </c>
      <c r="E285" s="69" t="s">
        <v>132</v>
      </c>
      <c r="F285" s="69" t="s">
        <v>120</v>
      </c>
      <c r="G285" s="70" t="s">
        <v>70</v>
      </c>
      <c r="H285" s="71">
        <v>0.41950599999999999</v>
      </c>
      <c r="I285" s="72">
        <v>0.26769460332874195</v>
      </c>
      <c r="J285" s="70" t="s">
        <v>71</v>
      </c>
      <c r="K285" s="70" t="s">
        <v>72</v>
      </c>
      <c r="L285" s="70" t="s">
        <v>73</v>
      </c>
      <c r="M285" s="70" t="s">
        <v>73</v>
      </c>
      <c r="N285" s="90" t="s">
        <v>74</v>
      </c>
      <c r="O285" s="34"/>
    </row>
    <row r="286" spans="2:15" ht="32.1">
      <c r="B286" s="39"/>
      <c r="C286" s="81" t="s">
        <v>67</v>
      </c>
      <c r="D286" s="69" t="s">
        <v>67</v>
      </c>
      <c r="E286" s="69" t="s">
        <v>132</v>
      </c>
      <c r="F286" s="69" t="s">
        <v>178</v>
      </c>
      <c r="G286" s="70" t="s">
        <v>70</v>
      </c>
      <c r="H286" s="71">
        <v>0.239005</v>
      </c>
      <c r="I286" s="72">
        <v>0.11623927442607897</v>
      </c>
      <c r="J286" s="70" t="s">
        <v>71</v>
      </c>
      <c r="K286" s="70" t="s">
        <v>72</v>
      </c>
      <c r="L286" s="70" t="s">
        <v>73</v>
      </c>
      <c r="M286" s="70" t="s">
        <v>73</v>
      </c>
      <c r="N286" s="90" t="s">
        <v>74</v>
      </c>
      <c r="O286" s="34"/>
    </row>
    <row r="287" spans="2:15" ht="32.1">
      <c r="B287" s="39"/>
      <c r="C287" s="81" t="s">
        <v>67</v>
      </c>
      <c r="D287" s="69" t="s">
        <v>67</v>
      </c>
      <c r="E287" s="69" t="s">
        <v>132</v>
      </c>
      <c r="F287" s="69" t="s">
        <v>129</v>
      </c>
      <c r="G287" s="70" t="s">
        <v>70</v>
      </c>
      <c r="H287" s="71">
        <v>0.88786299999999996</v>
      </c>
      <c r="I287" s="72">
        <v>0.52599655567033976</v>
      </c>
      <c r="J287" s="70" t="s">
        <v>71</v>
      </c>
      <c r="K287" s="70" t="s">
        <v>72</v>
      </c>
      <c r="L287" s="70" t="s">
        <v>73</v>
      </c>
      <c r="M287" s="70" t="s">
        <v>73</v>
      </c>
      <c r="N287" s="90" t="s">
        <v>74</v>
      </c>
      <c r="O287" s="34"/>
    </row>
    <row r="288" spans="2:15" ht="32.1">
      <c r="B288" s="39"/>
      <c r="C288" s="81" t="s">
        <v>67</v>
      </c>
      <c r="D288" s="69" t="s">
        <v>67</v>
      </c>
      <c r="E288" s="69" t="s">
        <v>132</v>
      </c>
      <c r="F288" s="69" t="s">
        <v>87</v>
      </c>
      <c r="G288" s="70" t="s">
        <v>70</v>
      </c>
      <c r="H288" s="71">
        <v>0.56102700000000005</v>
      </c>
      <c r="I288" s="72">
        <v>0.39848220785123967</v>
      </c>
      <c r="J288" s="70" t="s">
        <v>71</v>
      </c>
      <c r="K288" s="70" t="s">
        <v>72</v>
      </c>
      <c r="L288" s="70" t="s">
        <v>73</v>
      </c>
      <c r="M288" s="70" t="s">
        <v>73</v>
      </c>
      <c r="N288" s="90" t="s">
        <v>74</v>
      </c>
      <c r="O288" s="34"/>
    </row>
    <row r="289" spans="2:15" ht="32.1">
      <c r="B289" s="39"/>
      <c r="C289" s="81" t="s">
        <v>67</v>
      </c>
      <c r="D289" s="69" t="s">
        <v>67</v>
      </c>
      <c r="E289" s="69" t="s">
        <v>132</v>
      </c>
      <c r="F289" s="69" t="s">
        <v>135</v>
      </c>
      <c r="G289" s="70" t="s">
        <v>70</v>
      </c>
      <c r="H289" s="71">
        <v>0.241173</v>
      </c>
      <c r="I289" s="72">
        <v>0.1166624645087236</v>
      </c>
      <c r="J289" s="70" t="s">
        <v>71</v>
      </c>
      <c r="K289" s="70" t="s">
        <v>72</v>
      </c>
      <c r="L289" s="70" t="s">
        <v>73</v>
      </c>
      <c r="M289" s="70" t="s">
        <v>73</v>
      </c>
      <c r="N289" s="90" t="s">
        <v>74</v>
      </c>
      <c r="O289" s="34"/>
    </row>
    <row r="290" spans="2:15" ht="32.1">
      <c r="B290" s="39"/>
      <c r="C290" s="81" t="s">
        <v>67</v>
      </c>
      <c r="D290" s="69" t="s">
        <v>67</v>
      </c>
      <c r="E290" s="69" t="s">
        <v>132</v>
      </c>
      <c r="F290" s="69" t="s">
        <v>84</v>
      </c>
      <c r="G290" s="70" t="s">
        <v>70</v>
      </c>
      <c r="H290" s="71">
        <v>0.54977699999999996</v>
      </c>
      <c r="I290" s="72">
        <v>0.24897194313590451</v>
      </c>
      <c r="J290" s="70" t="s">
        <v>71</v>
      </c>
      <c r="K290" s="70" t="s">
        <v>72</v>
      </c>
      <c r="L290" s="70" t="s">
        <v>73</v>
      </c>
      <c r="M290" s="70" t="s">
        <v>73</v>
      </c>
      <c r="N290" s="90" t="s">
        <v>74</v>
      </c>
      <c r="O290" s="34"/>
    </row>
    <row r="291" spans="2:15" ht="32.1">
      <c r="B291" s="39"/>
      <c r="C291" s="81" t="s">
        <v>67</v>
      </c>
      <c r="D291" s="69" t="s">
        <v>67</v>
      </c>
      <c r="E291" s="69" t="s">
        <v>68</v>
      </c>
      <c r="F291" s="69" t="s">
        <v>162</v>
      </c>
      <c r="G291" s="70" t="s">
        <v>70</v>
      </c>
      <c r="H291" s="71">
        <v>0.28498899999999999</v>
      </c>
      <c r="I291" s="72">
        <v>0.11675513257575758</v>
      </c>
      <c r="J291" s="70" t="s">
        <v>71</v>
      </c>
      <c r="K291" s="70" t="s">
        <v>72</v>
      </c>
      <c r="L291" s="70" t="s">
        <v>73</v>
      </c>
      <c r="M291" s="70" t="s">
        <v>73</v>
      </c>
      <c r="N291" s="90" t="s">
        <v>74</v>
      </c>
      <c r="O291" s="34"/>
    </row>
    <row r="292" spans="2:15" ht="32.1">
      <c r="B292" s="39"/>
      <c r="C292" s="81" t="s">
        <v>67</v>
      </c>
      <c r="D292" s="69" t="s">
        <v>67</v>
      </c>
      <c r="E292" s="69" t="s">
        <v>132</v>
      </c>
      <c r="F292" s="69" t="s">
        <v>132</v>
      </c>
      <c r="G292" s="70" t="s">
        <v>70</v>
      </c>
      <c r="H292" s="71">
        <v>0.54247599999999996</v>
      </c>
      <c r="I292" s="72">
        <v>0.28006894150596878</v>
      </c>
      <c r="J292" s="70" t="s">
        <v>71</v>
      </c>
      <c r="K292" s="70" t="s">
        <v>72</v>
      </c>
      <c r="L292" s="70" t="s">
        <v>73</v>
      </c>
      <c r="M292" s="70" t="s">
        <v>73</v>
      </c>
      <c r="N292" s="90" t="s">
        <v>74</v>
      </c>
      <c r="O292" s="34"/>
    </row>
    <row r="293" spans="2:15" ht="32.1">
      <c r="B293" s="39"/>
      <c r="C293" s="81" t="s">
        <v>67</v>
      </c>
      <c r="D293" s="69" t="s">
        <v>67</v>
      </c>
      <c r="E293" s="69" t="s">
        <v>132</v>
      </c>
      <c r="F293" s="69" t="s">
        <v>88</v>
      </c>
      <c r="G293" s="70" t="s">
        <v>70</v>
      </c>
      <c r="H293" s="71">
        <v>0.72133899999999995</v>
      </c>
      <c r="I293" s="72">
        <v>0.36234728544536271</v>
      </c>
      <c r="J293" s="70" t="s">
        <v>71</v>
      </c>
      <c r="K293" s="70" t="s">
        <v>72</v>
      </c>
      <c r="L293" s="70" t="s">
        <v>73</v>
      </c>
      <c r="M293" s="70" t="s">
        <v>73</v>
      </c>
      <c r="N293" s="90" t="s">
        <v>74</v>
      </c>
      <c r="O293" s="34"/>
    </row>
    <row r="294" spans="2:15" ht="32.1">
      <c r="B294" s="39"/>
      <c r="C294" s="81" t="s">
        <v>67</v>
      </c>
      <c r="D294" s="69" t="s">
        <v>67</v>
      </c>
      <c r="E294" s="69" t="s">
        <v>132</v>
      </c>
      <c r="F294" s="69" t="s">
        <v>131</v>
      </c>
      <c r="G294" s="70" t="s">
        <v>70</v>
      </c>
      <c r="H294" s="71">
        <v>0.623525</v>
      </c>
      <c r="I294" s="72">
        <v>0.3774416341368228</v>
      </c>
      <c r="J294" s="70" t="s">
        <v>71</v>
      </c>
      <c r="K294" s="70" t="s">
        <v>72</v>
      </c>
      <c r="L294" s="70" t="s">
        <v>73</v>
      </c>
      <c r="M294" s="70" t="s">
        <v>73</v>
      </c>
      <c r="N294" s="90" t="s">
        <v>74</v>
      </c>
      <c r="O294" s="34"/>
    </row>
    <row r="295" spans="2:15" ht="32.1">
      <c r="B295" s="39"/>
      <c r="C295" s="81" t="s">
        <v>67</v>
      </c>
      <c r="D295" s="69" t="s">
        <v>67</v>
      </c>
      <c r="E295" s="69" t="s">
        <v>132</v>
      </c>
      <c r="F295" s="69" t="s">
        <v>89</v>
      </c>
      <c r="G295" s="70" t="s">
        <v>70</v>
      </c>
      <c r="H295" s="71">
        <v>0.491977</v>
      </c>
      <c r="I295" s="72">
        <v>0.27207618064738293</v>
      </c>
      <c r="J295" s="70" t="s">
        <v>71</v>
      </c>
      <c r="K295" s="70" t="s">
        <v>72</v>
      </c>
      <c r="L295" s="70" t="s">
        <v>73</v>
      </c>
      <c r="M295" s="70" t="s">
        <v>73</v>
      </c>
      <c r="N295" s="90" t="s">
        <v>74</v>
      </c>
      <c r="O295" s="34"/>
    </row>
    <row r="296" spans="2:15" ht="32.1">
      <c r="B296" s="39"/>
      <c r="C296" s="81" t="s">
        <v>67</v>
      </c>
      <c r="D296" s="69" t="s">
        <v>67</v>
      </c>
      <c r="E296" s="69" t="s">
        <v>132</v>
      </c>
      <c r="F296" s="69" t="s">
        <v>142</v>
      </c>
      <c r="G296" s="70" t="s">
        <v>70</v>
      </c>
      <c r="H296" s="71">
        <v>0.55196699999999999</v>
      </c>
      <c r="I296" s="72">
        <v>0.30182272920110192</v>
      </c>
      <c r="J296" s="70" t="s">
        <v>71</v>
      </c>
      <c r="K296" s="70" t="s">
        <v>72</v>
      </c>
      <c r="L296" s="70" t="s">
        <v>73</v>
      </c>
      <c r="M296" s="70" t="s">
        <v>73</v>
      </c>
      <c r="N296" s="90" t="s">
        <v>74</v>
      </c>
      <c r="O296" s="34"/>
    </row>
    <row r="297" spans="2:15" ht="32.1">
      <c r="B297" s="39"/>
      <c r="C297" s="81" t="s">
        <v>67</v>
      </c>
      <c r="D297" s="69" t="s">
        <v>67</v>
      </c>
      <c r="E297" s="69" t="s">
        <v>132</v>
      </c>
      <c r="F297" s="69" t="s">
        <v>90</v>
      </c>
      <c r="G297" s="70" t="s">
        <v>70</v>
      </c>
      <c r="H297" s="71">
        <v>0.48027700000000001</v>
      </c>
      <c r="I297" s="72">
        <v>0.43714218310376496</v>
      </c>
      <c r="J297" s="70" t="s">
        <v>71</v>
      </c>
      <c r="K297" s="70" t="s">
        <v>72</v>
      </c>
      <c r="L297" s="70" t="s">
        <v>73</v>
      </c>
      <c r="M297" s="70" t="s">
        <v>73</v>
      </c>
      <c r="N297" s="90" t="s">
        <v>74</v>
      </c>
      <c r="O297" s="34"/>
    </row>
    <row r="298" spans="2:15" ht="32.1">
      <c r="B298" s="39"/>
      <c r="C298" s="81" t="s">
        <v>67</v>
      </c>
      <c r="D298" s="69" t="s">
        <v>67</v>
      </c>
      <c r="E298" s="69" t="s">
        <v>142</v>
      </c>
      <c r="F298" s="69" t="s">
        <v>97</v>
      </c>
      <c r="G298" s="70" t="s">
        <v>70</v>
      </c>
      <c r="H298" s="71">
        <v>0.26008900000000001</v>
      </c>
      <c r="I298" s="72">
        <v>0.12018687867309458</v>
      </c>
      <c r="J298" s="70" t="s">
        <v>71</v>
      </c>
      <c r="K298" s="70" t="s">
        <v>72</v>
      </c>
      <c r="L298" s="70" t="s">
        <v>73</v>
      </c>
      <c r="M298" s="70" t="s">
        <v>73</v>
      </c>
      <c r="N298" s="90" t="s">
        <v>74</v>
      </c>
      <c r="O298" s="34"/>
    </row>
    <row r="299" spans="2:15" ht="32.1">
      <c r="B299" s="39"/>
      <c r="C299" s="81" t="s">
        <v>67</v>
      </c>
      <c r="D299" s="69" t="s">
        <v>67</v>
      </c>
      <c r="E299" s="69" t="s">
        <v>132</v>
      </c>
      <c r="F299" s="69" t="s">
        <v>68</v>
      </c>
      <c r="G299" s="70" t="s">
        <v>70</v>
      </c>
      <c r="H299" s="71">
        <v>0.43787900000000002</v>
      </c>
      <c r="I299" s="72">
        <v>0.24088635289256199</v>
      </c>
      <c r="J299" s="70" t="s">
        <v>71</v>
      </c>
      <c r="K299" s="70" t="s">
        <v>72</v>
      </c>
      <c r="L299" s="70" t="s">
        <v>73</v>
      </c>
      <c r="M299" s="70" t="s">
        <v>73</v>
      </c>
      <c r="N299" s="90" t="s">
        <v>74</v>
      </c>
      <c r="O299" s="34"/>
    </row>
    <row r="300" spans="2:15" ht="32.1">
      <c r="B300" s="39"/>
      <c r="C300" s="81" t="s">
        <v>67</v>
      </c>
      <c r="D300" s="69" t="s">
        <v>67</v>
      </c>
      <c r="E300" s="69" t="s">
        <v>68</v>
      </c>
      <c r="F300" s="69" t="s">
        <v>159</v>
      </c>
      <c r="G300" s="70" t="s">
        <v>70</v>
      </c>
      <c r="H300" s="71">
        <v>0.29815199999999997</v>
      </c>
      <c r="I300" s="72">
        <v>0.12062067685950414</v>
      </c>
      <c r="J300" s="70" t="s">
        <v>71</v>
      </c>
      <c r="K300" s="70" t="s">
        <v>72</v>
      </c>
      <c r="L300" s="70" t="s">
        <v>73</v>
      </c>
      <c r="M300" s="70" t="s">
        <v>73</v>
      </c>
      <c r="N300" s="90" t="s">
        <v>74</v>
      </c>
      <c r="O300" s="34"/>
    </row>
    <row r="301" spans="2:15" ht="32.1">
      <c r="B301" s="39"/>
      <c r="C301" s="81" t="s">
        <v>67</v>
      </c>
      <c r="D301" s="69" t="s">
        <v>67</v>
      </c>
      <c r="E301" s="69" t="s">
        <v>68</v>
      </c>
      <c r="F301" s="69" t="s">
        <v>139</v>
      </c>
      <c r="G301" s="70" t="s">
        <v>70</v>
      </c>
      <c r="H301" s="71">
        <v>0.37401299999999998</v>
      </c>
      <c r="I301" s="72">
        <v>0.12115264084022037</v>
      </c>
      <c r="J301" s="70" t="s">
        <v>71</v>
      </c>
      <c r="K301" s="70" t="s">
        <v>72</v>
      </c>
      <c r="L301" s="70" t="s">
        <v>73</v>
      </c>
      <c r="M301" s="70" t="s">
        <v>73</v>
      </c>
      <c r="N301" s="90" t="s">
        <v>74</v>
      </c>
      <c r="O301" s="34"/>
    </row>
    <row r="302" spans="2:15" ht="32.1">
      <c r="B302" s="39"/>
      <c r="C302" s="81" t="s">
        <v>67</v>
      </c>
      <c r="D302" s="69" t="s">
        <v>67</v>
      </c>
      <c r="E302" s="69" t="s">
        <v>132</v>
      </c>
      <c r="F302" s="69" t="s">
        <v>95</v>
      </c>
      <c r="G302" s="70" t="s">
        <v>70</v>
      </c>
      <c r="H302" s="71">
        <v>0.33981499999999998</v>
      </c>
      <c r="I302" s="72">
        <v>0.1493042359274564</v>
      </c>
      <c r="J302" s="70" t="s">
        <v>71</v>
      </c>
      <c r="K302" s="70" t="s">
        <v>72</v>
      </c>
      <c r="L302" s="70" t="s">
        <v>73</v>
      </c>
      <c r="M302" s="70" t="s">
        <v>73</v>
      </c>
      <c r="N302" s="90" t="s">
        <v>74</v>
      </c>
      <c r="O302" s="34"/>
    </row>
    <row r="303" spans="2:15" ht="32.1">
      <c r="B303" s="39"/>
      <c r="C303" s="81" t="s">
        <v>67</v>
      </c>
      <c r="D303" s="69" t="s">
        <v>67</v>
      </c>
      <c r="E303" s="69" t="s">
        <v>89</v>
      </c>
      <c r="F303" s="69" t="s">
        <v>132</v>
      </c>
      <c r="G303" s="70" t="s">
        <v>70</v>
      </c>
      <c r="H303" s="71">
        <v>0.38751600000000003</v>
      </c>
      <c r="I303" s="72">
        <v>0.12250169348025711</v>
      </c>
      <c r="J303" s="70" t="s">
        <v>71</v>
      </c>
      <c r="K303" s="70" t="s">
        <v>72</v>
      </c>
      <c r="L303" s="70" t="s">
        <v>73</v>
      </c>
      <c r="M303" s="70" t="s">
        <v>73</v>
      </c>
      <c r="N303" s="90" t="s">
        <v>74</v>
      </c>
      <c r="O303" s="34"/>
    </row>
    <row r="304" spans="2:15" ht="32.1">
      <c r="B304" s="39"/>
      <c r="C304" s="81" t="s">
        <v>67</v>
      </c>
      <c r="D304" s="69" t="s">
        <v>67</v>
      </c>
      <c r="E304" s="69" t="s">
        <v>132</v>
      </c>
      <c r="F304" s="69" t="s">
        <v>80</v>
      </c>
      <c r="G304" s="70" t="s">
        <v>70</v>
      </c>
      <c r="H304" s="71">
        <v>0.25548100000000001</v>
      </c>
      <c r="I304" s="72">
        <v>0.17249540730027549</v>
      </c>
      <c r="J304" s="70" t="s">
        <v>71</v>
      </c>
      <c r="K304" s="70" t="s">
        <v>72</v>
      </c>
      <c r="L304" s="70" t="s">
        <v>73</v>
      </c>
      <c r="M304" s="70" t="s">
        <v>73</v>
      </c>
      <c r="N304" s="90" t="s">
        <v>74</v>
      </c>
      <c r="O304" s="34"/>
    </row>
    <row r="305" spans="2:15" ht="32.1">
      <c r="B305" s="39"/>
      <c r="C305" s="81" t="s">
        <v>67</v>
      </c>
      <c r="D305" s="69" t="s">
        <v>67</v>
      </c>
      <c r="E305" s="69" t="s">
        <v>132</v>
      </c>
      <c r="F305" s="69" t="s">
        <v>147</v>
      </c>
      <c r="G305" s="70" t="s">
        <v>70</v>
      </c>
      <c r="H305" s="71">
        <v>0.280441</v>
      </c>
      <c r="I305" s="72">
        <v>0.14077417240587695</v>
      </c>
      <c r="J305" s="70" t="s">
        <v>71</v>
      </c>
      <c r="K305" s="70" t="s">
        <v>72</v>
      </c>
      <c r="L305" s="70" t="s">
        <v>73</v>
      </c>
      <c r="M305" s="70" t="s">
        <v>73</v>
      </c>
      <c r="N305" s="90" t="s">
        <v>74</v>
      </c>
      <c r="O305" s="34"/>
    </row>
    <row r="306" spans="2:15" ht="32.1">
      <c r="B306" s="39"/>
      <c r="C306" s="81" t="s">
        <v>67</v>
      </c>
      <c r="D306" s="69" t="s">
        <v>67</v>
      </c>
      <c r="E306" s="69" t="s">
        <v>132</v>
      </c>
      <c r="F306" s="69" t="s">
        <v>79</v>
      </c>
      <c r="G306" s="70" t="s">
        <v>70</v>
      </c>
      <c r="H306" s="71">
        <v>0.231544</v>
      </c>
      <c r="I306" s="72">
        <v>0.12552710847107437</v>
      </c>
      <c r="J306" s="70" t="s">
        <v>71</v>
      </c>
      <c r="K306" s="70" t="s">
        <v>72</v>
      </c>
      <c r="L306" s="70" t="s">
        <v>73</v>
      </c>
      <c r="M306" s="70" t="s">
        <v>73</v>
      </c>
      <c r="N306" s="90" t="s">
        <v>74</v>
      </c>
      <c r="O306" s="34"/>
    </row>
    <row r="307" spans="2:15" ht="32.1">
      <c r="B307" s="39"/>
      <c r="C307" s="81" t="s">
        <v>67</v>
      </c>
      <c r="D307" s="69" t="s">
        <v>67</v>
      </c>
      <c r="E307" s="69" t="s">
        <v>132</v>
      </c>
      <c r="F307" s="69" t="s">
        <v>144</v>
      </c>
      <c r="G307" s="70" t="s">
        <v>70</v>
      </c>
      <c r="H307" s="71">
        <v>0.416736</v>
      </c>
      <c r="I307" s="72">
        <v>0.15132959185032141</v>
      </c>
      <c r="J307" s="70" t="s">
        <v>71</v>
      </c>
      <c r="K307" s="70" t="s">
        <v>72</v>
      </c>
      <c r="L307" s="70" t="s">
        <v>73</v>
      </c>
      <c r="M307" s="70" t="s">
        <v>73</v>
      </c>
      <c r="N307" s="90" t="s">
        <v>74</v>
      </c>
      <c r="O307" s="34"/>
    </row>
    <row r="308" spans="2:15" ht="32.1">
      <c r="B308" s="39"/>
      <c r="C308" s="81" t="s">
        <v>67</v>
      </c>
      <c r="D308" s="69" t="s">
        <v>67</v>
      </c>
      <c r="E308" s="69" t="s">
        <v>68</v>
      </c>
      <c r="F308" s="69" t="s">
        <v>132</v>
      </c>
      <c r="G308" s="70" t="s">
        <v>70</v>
      </c>
      <c r="H308" s="71">
        <v>0.93652899999999994</v>
      </c>
      <c r="I308" s="72">
        <v>0.12615561134067951</v>
      </c>
      <c r="J308" s="70" t="s">
        <v>71</v>
      </c>
      <c r="K308" s="70" t="s">
        <v>72</v>
      </c>
      <c r="L308" s="70" t="s">
        <v>73</v>
      </c>
      <c r="M308" s="70" t="s">
        <v>73</v>
      </c>
      <c r="N308" s="90" t="s">
        <v>74</v>
      </c>
      <c r="O308" s="34"/>
    </row>
    <row r="309" spans="2:15" ht="32.1">
      <c r="B309" s="39"/>
      <c r="C309" s="81" t="s">
        <v>67</v>
      </c>
      <c r="D309" s="69" t="s">
        <v>67</v>
      </c>
      <c r="E309" s="69" t="s">
        <v>132</v>
      </c>
      <c r="F309" s="69" t="s">
        <v>110</v>
      </c>
      <c r="G309" s="70" t="s">
        <v>70</v>
      </c>
      <c r="H309" s="71">
        <v>0.23677999999999999</v>
      </c>
      <c r="I309" s="72">
        <v>0.12616653927915519</v>
      </c>
      <c r="J309" s="70" t="s">
        <v>71</v>
      </c>
      <c r="K309" s="70" t="s">
        <v>72</v>
      </c>
      <c r="L309" s="70" t="s">
        <v>73</v>
      </c>
      <c r="M309" s="70" t="s">
        <v>73</v>
      </c>
      <c r="N309" s="90" t="s">
        <v>74</v>
      </c>
      <c r="O309" s="34"/>
    </row>
    <row r="310" spans="2:15" ht="32.1">
      <c r="B310" s="39"/>
      <c r="C310" s="81" t="s">
        <v>67</v>
      </c>
      <c r="D310" s="69" t="s">
        <v>67</v>
      </c>
      <c r="E310" s="69" t="s">
        <v>68</v>
      </c>
      <c r="F310" s="69" t="s">
        <v>196</v>
      </c>
      <c r="G310" s="70" t="s">
        <v>70</v>
      </c>
      <c r="H310" s="71">
        <v>0.29357899999999998</v>
      </c>
      <c r="I310" s="72">
        <v>0.12667700342056934</v>
      </c>
      <c r="J310" s="70" t="s">
        <v>71</v>
      </c>
      <c r="K310" s="70" t="s">
        <v>72</v>
      </c>
      <c r="L310" s="70" t="s">
        <v>73</v>
      </c>
      <c r="M310" s="70" t="s">
        <v>73</v>
      </c>
      <c r="N310" s="90" t="s">
        <v>74</v>
      </c>
      <c r="O310" s="34"/>
    </row>
    <row r="311" spans="2:15" ht="32.1">
      <c r="B311" s="39"/>
      <c r="C311" s="81" t="s">
        <v>67</v>
      </c>
      <c r="D311" s="69" t="s">
        <v>67</v>
      </c>
      <c r="E311" s="69" t="s">
        <v>132</v>
      </c>
      <c r="F311" s="69" t="s">
        <v>109</v>
      </c>
      <c r="G311" s="70" t="s">
        <v>70</v>
      </c>
      <c r="H311" s="71">
        <v>0.30297600000000002</v>
      </c>
      <c r="I311" s="72">
        <v>0.16904764878328743</v>
      </c>
      <c r="J311" s="70" t="s">
        <v>71</v>
      </c>
      <c r="K311" s="70" t="s">
        <v>72</v>
      </c>
      <c r="L311" s="70" t="s">
        <v>73</v>
      </c>
      <c r="M311" s="70" t="s">
        <v>73</v>
      </c>
      <c r="N311" s="90" t="s">
        <v>74</v>
      </c>
      <c r="O311" s="34"/>
    </row>
    <row r="312" spans="2:15" ht="32.1">
      <c r="B312" s="39"/>
      <c r="C312" s="81" t="s">
        <v>67</v>
      </c>
      <c r="D312" s="69" t="s">
        <v>67</v>
      </c>
      <c r="E312" s="69" t="s">
        <v>142</v>
      </c>
      <c r="F312" s="69" t="s">
        <v>90</v>
      </c>
      <c r="G312" s="70" t="s">
        <v>70</v>
      </c>
      <c r="H312" s="71">
        <v>0.30177799999999999</v>
      </c>
      <c r="I312" s="72">
        <v>0.12690570456841141</v>
      </c>
      <c r="J312" s="70" t="s">
        <v>71</v>
      </c>
      <c r="K312" s="70" t="s">
        <v>72</v>
      </c>
      <c r="L312" s="70" t="s">
        <v>73</v>
      </c>
      <c r="M312" s="70" t="s">
        <v>73</v>
      </c>
      <c r="N312" s="90" t="s">
        <v>74</v>
      </c>
      <c r="O312" s="34"/>
    </row>
    <row r="313" spans="2:15" ht="32.1">
      <c r="B313" s="39"/>
      <c r="C313" s="81" t="s">
        <v>67</v>
      </c>
      <c r="D313" s="69" t="s">
        <v>67</v>
      </c>
      <c r="E313" s="69" t="s">
        <v>132</v>
      </c>
      <c r="F313" s="69" t="s">
        <v>168</v>
      </c>
      <c r="G313" s="70" t="s">
        <v>70</v>
      </c>
      <c r="H313" s="71">
        <v>0.313807</v>
      </c>
      <c r="I313" s="72">
        <v>0.19232275068870522</v>
      </c>
      <c r="J313" s="70" t="s">
        <v>71</v>
      </c>
      <c r="K313" s="70" t="s">
        <v>72</v>
      </c>
      <c r="L313" s="70" t="s">
        <v>73</v>
      </c>
      <c r="M313" s="70" t="s">
        <v>73</v>
      </c>
      <c r="N313" s="90" t="s">
        <v>74</v>
      </c>
      <c r="O313" s="34"/>
    </row>
    <row r="314" spans="2:15" ht="32.1">
      <c r="B314" s="39"/>
      <c r="C314" s="81" t="s">
        <v>67</v>
      </c>
      <c r="D314" s="69" t="s">
        <v>67</v>
      </c>
      <c r="E314" s="69" t="s">
        <v>142</v>
      </c>
      <c r="F314" s="69" t="s">
        <v>89</v>
      </c>
      <c r="G314" s="70" t="s">
        <v>70</v>
      </c>
      <c r="H314" s="71">
        <v>0.28442699999999999</v>
      </c>
      <c r="I314" s="72">
        <v>0.12874121196051425</v>
      </c>
      <c r="J314" s="70" t="s">
        <v>71</v>
      </c>
      <c r="K314" s="70" t="s">
        <v>72</v>
      </c>
      <c r="L314" s="70" t="s">
        <v>73</v>
      </c>
      <c r="M314" s="70" t="s">
        <v>73</v>
      </c>
      <c r="N314" s="90" t="s">
        <v>74</v>
      </c>
      <c r="O314" s="34"/>
    </row>
    <row r="315" spans="2:15" ht="32.1">
      <c r="B315" s="39"/>
      <c r="C315" s="81" t="s">
        <v>67</v>
      </c>
      <c r="D315" s="69" t="s">
        <v>67</v>
      </c>
      <c r="E315" s="69" t="s">
        <v>132</v>
      </c>
      <c r="F315" s="69" t="s">
        <v>205</v>
      </c>
      <c r="G315" s="70" t="s">
        <v>70</v>
      </c>
      <c r="H315" s="71">
        <v>0.37767800000000001</v>
      </c>
      <c r="I315" s="72">
        <v>0.30360777164830122</v>
      </c>
      <c r="J315" s="70" t="s">
        <v>71</v>
      </c>
      <c r="K315" s="70" t="s">
        <v>72</v>
      </c>
      <c r="L315" s="70" t="s">
        <v>73</v>
      </c>
      <c r="M315" s="70" t="s">
        <v>73</v>
      </c>
      <c r="N315" s="90" t="s">
        <v>74</v>
      </c>
      <c r="O315" s="34"/>
    </row>
    <row r="316" spans="2:15" ht="32.1">
      <c r="B316" s="39"/>
      <c r="C316" s="81" t="s">
        <v>67</v>
      </c>
      <c r="D316" s="69" t="s">
        <v>67</v>
      </c>
      <c r="E316" s="69" t="s">
        <v>132</v>
      </c>
      <c r="F316" s="69" t="s">
        <v>179</v>
      </c>
      <c r="G316" s="70" t="s">
        <v>70</v>
      </c>
      <c r="H316" s="71">
        <v>0.236871</v>
      </c>
      <c r="I316" s="72">
        <v>0.15488330996326904</v>
      </c>
      <c r="J316" s="70" t="s">
        <v>71</v>
      </c>
      <c r="K316" s="70" t="s">
        <v>72</v>
      </c>
      <c r="L316" s="70" t="s">
        <v>73</v>
      </c>
      <c r="M316" s="70" t="s">
        <v>73</v>
      </c>
      <c r="N316" s="90" t="s">
        <v>74</v>
      </c>
      <c r="O316" s="34"/>
    </row>
    <row r="317" spans="2:15" ht="32.1">
      <c r="B317" s="39"/>
      <c r="C317" s="81" t="s">
        <v>67</v>
      </c>
      <c r="D317" s="69" t="s">
        <v>67</v>
      </c>
      <c r="E317" s="69" t="s">
        <v>132</v>
      </c>
      <c r="F317" s="69" t="s">
        <v>181</v>
      </c>
      <c r="G317" s="70" t="s">
        <v>70</v>
      </c>
      <c r="H317" s="71">
        <v>0.234677</v>
      </c>
      <c r="I317" s="72">
        <v>0.14633993650137742</v>
      </c>
      <c r="J317" s="70" t="s">
        <v>71</v>
      </c>
      <c r="K317" s="70" t="s">
        <v>72</v>
      </c>
      <c r="L317" s="70" t="s">
        <v>73</v>
      </c>
      <c r="M317" s="70" t="s">
        <v>73</v>
      </c>
      <c r="N317" s="90" t="s">
        <v>74</v>
      </c>
      <c r="O317" s="34"/>
    </row>
    <row r="318" spans="2:15" ht="32.1">
      <c r="B318" s="39"/>
      <c r="C318" s="81" t="s">
        <v>67</v>
      </c>
      <c r="D318" s="69" t="s">
        <v>67</v>
      </c>
      <c r="E318" s="69" t="s">
        <v>132</v>
      </c>
      <c r="F318" s="69" t="s">
        <v>96</v>
      </c>
      <c r="G318" s="70" t="s">
        <v>70</v>
      </c>
      <c r="H318" s="71">
        <v>0.278474</v>
      </c>
      <c r="I318" s="72">
        <v>0.15669338663911847</v>
      </c>
      <c r="J318" s="70" t="s">
        <v>71</v>
      </c>
      <c r="K318" s="70" t="s">
        <v>72</v>
      </c>
      <c r="L318" s="70" t="s">
        <v>73</v>
      </c>
      <c r="M318" s="70" t="s">
        <v>73</v>
      </c>
      <c r="N318" s="90" t="s">
        <v>74</v>
      </c>
      <c r="O318" s="34"/>
    </row>
    <row r="319" spans="2:15" ht="32.1">
      <c r="B319" s="39"/>
      <c r="C319" s="81" t="s">
        <v>67</v>
      </c>
      <c r="D319" s="69" t="s">
        <v>67</v>
      </c>
      <c r="E319" s="69" t="s">
        <v>132</v>
      </c>
      <c r="F319" s="69" t="s">
        <v>188</v>
      </c>
      <c r="G319" s="70" t="s">
        <v>70</v>
      </c>
      <c r="H319" s="71">
        <v>0.23574600000000001</v>
      </c>
      <c r="I319" s="72">
        <v>0.13225907219926539</v>
      </c>
      <c r="J319" s="70" t="s">
        <v>71</v>
      </c>
      <c r="K319" s="70" t="s">
        <v>72</v>
      </c>
      <c r="L319" s="70" t="s">
        <v>73</v>
      </c>
      <c r="M319" s="70" t="s">
        <v>73</v>
      </c>
      <c r="N319" s="90" t="s">
        <v>74</v>
      </c>
      <c r="O319" s="34"/>
    </row>
    <row r="320" spans="2:15" ht="32.1">
      <c r="B320" s="39"/>
      <c r="C320" s="81" t="s">
        <v>67</v>
      </c>
      <c r="D320" s="69" t="s">
        <v>67</v>
      </c>
      <c r="E320" s="69" t="s">
        <v>142</v>
      </c>
      <c r="F320" s="69" t="s">
        <v>100</v>
      </c>
      <c r="G320" s="70" t="s">
        <v>70</v>
      </c>
      <c r="H320" s="71">
        <v>0.23499600000000001</v>
      </c>
      <c r="I320" s="72">
        <v>0.13246901044536272</v>
      </c>
      <c r="J320" s="70" t="s">
        <v>71</v>
      </c>
      <c r="K320" s="70" t="s">
        <v>72</v>
      </c>
      <c r="L320" s="70" t="s">
        <v>73</v>
      </c>
      <c r="M320" s="70" t="s">
        <v>73</v>
      </c>
      <c r="N320" s="90" t="s">
        <v>74</v>
      </c>
      <c r="O320" s="34"/>
    </row>
    <row r="321" spans="2:15" ht="32.1">
      <c r="B321" s="39"/>
      <c r="C321" s="81" t="s">
        <v>67</v>
      </c>
      <c r="D321" s="69" t="s">
        <v>67</v>
      </c>
      <c r="E321" s="69" t="s">
        <v>132</v>
      </c>
      <c r="F321" s="69" t="s">
        <v>91</v>
      </c>
      <c r="G321" s="70" t="s">
        <v>70</v>
      </c>
      <c r="H321" s="71">
        <v>0.236202</v>
      </c>
      <c r="I321" s="72">
        <v>0.13835884522497705</v>
      </c>
      <c r="J321" s="70" t="s">
        <v>71</v>
      </c>
      <c r="K321" s="70" t="s">
        <v>72</v>
      </c>
      <c r="L321" s="70" t="s">
        <v>73</v>
      </c>
      <c r="M321" s="70" t="s">
        <v>73</v>
      </c>
      <c r="N321" s="90" t="s">
        <v>74</v>
      </c>
      <c r="O321" s="34"/>
    </row>
    <row r="322" spans="2:15" ht="32.1">
      <c r="B322" s="39"/>
      <c r="C322" s="81" t="s">
        <v>67</v>
      </c>
      <c r="D322" s="69" t="s">
        <v>67</v>
      </c>
      <c r="E322" s="69" t="s">
        <v>142</v>
      </c>
      <c r="F322" s="69" t="s">
        <v>68</v>
      </c>
      <c r="G322" s="70" t="s">
        <v>70</v>
      </c>
      <c r="H322" s="71">
        <v>0.320104</v>
      </c>
      <c r="I322" s="72">
        <v>0.13868398657024794</v>
      </c>
      <c r="J322" s="70" t="s">
        <v>71</v>
      </c>
      <c r="K322" s="70" t="s">
        <v>72</v>
      </c>
      <c r="L322" s="70" t="s">
        <v>73</v>
      </c>
      <c r="M322" s="70" t="s">
        <v>73</v>
      </c>
      <c r="N322" s="90" t="s">
        <v>74</v>
      </c>
      <c r="O322" s="34"/>
    </row>
    <row r="323" spans="2:15" ht="32.1">
      <c r="B323" s="39"/>
      <c r="C323" s="81" t="s">
        <v>67</v>
      </c>
      <c r="D323" s="69" t="s">
        <v>67</v>
      </c>
      <c r="E323" s="69" t="s">
        <v>68</v>
      </c>
      <c r="F323" s="69" t="s">
        <v>176</v>
      </c>
      <c r="G323" s="70" t="s">
        <v>70</v>
      </c>
      <c r="H323" s="71">
        <v>0.25844400000000001</v>
      </c>
      <c r="I323" s="72">
        <v>0.14119509244719927</v>
      </c>
      <c r="J323" s="70" t="s">
        <v>71</v>
      </c>
      <c r="K323" s="70" t="s">
        <v>72</v>
      </c>
      <c r="L323" s="70" t="s">
        <v>73</v>
      </c>
      <c r="M323" s="70" t="s">
        <v>73</v>
      </c>
      <c r="N323" s="90" t="s">
        <v>74</v>
      </c>
      <c r="O323" s="34"/>
    </row>
    <row r="324" spans="2:15" ht="32.1">
      <c r="B324" s="39"/>
      <c r="C324" s="81" t="s">
        <v>67</v>
      </c>
      <c r="D324" s="69" t="s">
        <v>67</v>
      </c>
      <c r="E324" s="69" t="s">
        <v>132</v>
      </c>
      <c r="F324" s="69" t="s">
        <v>113</v>
      </c>
      <c r="G324" s="70" t="s">
        <v>70</v>
      </c>
      <c r="H324" s="71">
        <v>0.23205700000000001</v>
      </c>
      <c r="I324" s="72">
        <v>0.17350949439853075</v>
      </c>
      <c r="J324" s="70" t="s">
        <v>71</v>
      </c>
      <c r="K324" s="70" t="s">
        <v>72</v>
      </c>
      <c r="L324" s="70" t="s">
        <v>73</v>
      </c>
      <c r="M324" s="70" t="s">
        <v>73</v>
      </c>
      <c r="N324" s="90" t="s">
        <v>74</v>
      </c>
      <c r="O324" s="34"/>
    </row>
    <row r="325" spans="2:15" ht="32.1">
      <c r="B325" s="39"/>
      <c r="C325" s="81" t="s">
        <v>67</v>
      </c>
      <c r="D325" s="69" t="s">
        <v>67</v>
      </c>
      <c r="E325" s="69" t="s">
        <v>132</v>
      </c>
      <c r="F325" s="69" t="s">
        <v>192</v>
      </c>
      <c r="G325" s="70" t="s">
        <v>70</v>
      </c>
      <c r="H325" s="71">
        <v>0.25285299999999999</v>
      </c>
      <c r="I325" s="72">
        <v>0.14488295185950414</v>
      </c>
      <c r="J325" s="70" t="s">
        <v>71</v>
      </c>
      <c r="K325" s="70" t="s">
        <v>72</v>
      </c>
      <c r="L325" s="70" t="s">
        <v>73</v>
      </c>
      <c r="M325" s="70" t="s">
        <v>73</v>
      </c>
      <c r="N325" s="90" t="s">
        <v>74</v>
      </c>
      <c r="O325" s="34"/>
    </row>
    <row r="326" spans="2:15" ht="32.1">
      <c r="B326" s="39"/>
      <c r="C326" s="81" t="s">
        <v>67</v>
      </c>
      <c r="D326" s="69" t="s">
        <v>67</v>
      </c>
      <c r="E326" s="69" t="s">
        <v>68</v>
      </c>
      <c r="F326" s="69" t="s">
        <v>187</v>
      </c>
      <c r="G326" s="70" t="s">
        <v>70</v>
      </c>
      <c r="H326" s="71">
        <v>0.55675399999999997</v>
      </c>
      <c r="I326" s="72">
        <v>0.14676951921487605</v>
      </c>
      <c r="J326" s="70" t="s">
        <v>71</v>
      </c>
      <c r="K326" s="70" t="s">
        <v>72</v>
      </c>
      <c r="L326" s="70" t="s">
        <v>73</v>
      </c>
      <c r="M326" s="70" t="s">
        <v>73</v>
      </c>
      <c r="N326" s="90" t="s">
        <v>74</v>
      </c>
      <c r="O326" s="34"/>
    </row>
    <row r="327" spans="2:15" ht="32.1">
      <c r="B327" s="39"/>
      <c r="C327" s="81" t="s">
        <v>67</v>
      </c>
      <c r="D327" s="69" t="s">
        <v>67</v>
      </c>
      <c r="E327" s="69" t="s">
        <v>88</v>
      </c>
      <c r="F327" s="69" t="s">
        <v>121</v>
      </c>
      <c r="G327" s="70" t="s">
        <v>70</v>
      </c>
      <c r="H327" s="71">
        <v>15.900292</v>
      </c>
      <c r="I327" s="72">
        <v>7.1376315890725435</v>
      </c>
      <c r="J327" s="70" t="s">
        <v>71</v>
      </c>
      <c r="K327" s="70" t="s">
        <v>72</v>
      </c>
      <c r="L327" s="70" t="s">
        <v>73</v>
      </c>
      <c r="M327" s="70" t="s">
        <v>73</v>
      </c>
      <c r="N327" s="90" t="s">
        <v>74</v>
      </c>
      <c r="O327" s="34"/>
    </row>
    <row r="328" spans="2:15" ht="32.1">
      <c r="B328" s="39"/>
      <c r="C328" s="81" t="s">
        <v>67</v>
      </c>
      <c r="D328" s="69" t="s">
        <v>67</v>
      </c>
      <c r="E328" s="69" t="s">
        <v>88</v>
      </c>
      <c r="F328" s="69" t="s">
        <v>132</v>
      </c>
      <c r="G328" s="70" t="s">
        <v>70</v>
      </c>
      <c r="H328" s="71">
        <v>0.49466399999999999</v>
      </c>
      <c r="I328" s="72">
        <v>0.16519315757575759</v>
      </c>
      <c r="J328" s="70" t="s">
        <v>71</v>
      </c>
      <c r="K328" s="70" t="s">
        <v>72</v>
      </c>
      <c r="L328" s="70" t="s">
        <v>73</v>
      </c>
      <c r="M328" s="70" t="s">
        <v>73</v>
      </c>
      <c r="N328" s="90" t="s">
        <v>74</v>
      </c>
      <c r="O328" s="34"/>
    </row>
    <row r="329" spans="2:15" ht="32.1">
      <c r="B329" s="39"/>
      <c r="C329" s="81" t="s">
        <v>67</v>
      </c>
      <c r="D329" s="69" t="s">
        <v>67</v>
      </c>
      <c r="E329" s="69" t="s">
        <v>68</v>
      </c>
      <c r="F329" s="69" t="s">
        <v>94</v>
      </c>
      <c r="G329" s="70" t="s">
        <v>70</v>
      </c>
      <c r="H329" s="71">
        <v>0.53272600000000003</v>
      </c>
      <c r="I329" s="72">
        <v>0.14938509559228652</v>
      </c>
      <c r="J329" s="70" t="s">
        <v>71</v>
      </c>
      <c r="K329" s="70" t="s">
        <v>72</v>
      </c>
      <c r="L329" s="70" t="s">
        <v>73</v>
      </c>
      <c r="M329" s="70" t="s">
        <v>73</v>
      </c>
      <c r="N329" s="90" t="s">
        <v>74</v>
      </c>
      <c r="O329" s="34"/>
    </row>
    <row r="330" spans="2:15" ht="32.1">
      <c r="B330" s="39"/>
      <c r="C330" s="81" t="s">
        <v>67</v>
      </c>
      <c r="D330" s="69" t="s">
        <v>67</v>
      </c>
      <c r="E330" s="69" t="s">
        <v>101</v>
      </c>
      <c r="F330" s="69" t="s">
        <v>121</v>
      </c>
      <c r="G330" s="70" t="s">
        <v>70</v>
      </c>
      <c r="H330" s="71">
        <v>1.1601440000000001</v>
      </c>
      <c r="I330" s="72">
        <v>0.61577631701101931</v>
      </c>
      <c r="J330" s="70" t="s">
        <v>71</v>
      </c>
      <c r="K330" s="70" t="s">
        <v>72</v>
      </c>
      <c r="L330" s="70" t="s">
        <v>73</v>
      </c>
      <c r="M330" s="70" t="s">
        <v>73</v>
      </c>
      <c r="N330" s="90" t="s">
        <v>74</v>
      </c>
      <c r="O330" s="34"/>
    </row>
    <row r="331" spans="2:15" ht="32.1">
      <c r="B331" s="39"/>
      <c r="C331" s="81" t="s">
        <v>67</v>
      </c>
      <c r="D331" s="69" t="s">
        <v>67</v>
      </c>
      <c r="E331" s="69" t="s">
        <v>68</v>
      </c>
      <c r="F331" s="69" t="s">
        <v>90</v>
      </c>
      <c r="G331" s="70" t="s">
        <v>70</v>
      </c>
      <c r="H331" s="71">
        <v>0.509826</v>
      </c>
      <c r="I331" s="72">
        <v>0.14941997084481176</v>
      </c>
      <c r="J331" s="70" t="s">
        <v>71</v>
      </c>
      <c r="K331" s="70" t="s">
        <v>72</v>
      </c>
      <c r="L331" s="70" t="s">
        <v>73</v>
      </c>
      <c r="M331" s="70" t="s">
        <v>73</v>
      </c>
      <c r="N331" s="90" t="s">
        <v>74</v>
      </c>
      <c r="O331" s="34"/>
    </row>
    <row r="332" spans="2:15" ht="32.1">
      <c r="B332" s="39"/>
      <c r="C332" s="81" t="s">
        <v>67</v>
      </c>
      <c r="D332" s="69" t="s">
        <v>67</v>
      </c>
      <c r="E332" s="69" t="s">
        <v>101</v>
      </c>
      <c r="F332" s="69" t="s">
        <v>123</v>
      </c>
      <c r="G332" s="70" t="s">
        <v>70</v>
      </c>
      <c r="H332" s="71">
        <v>3.0645639999999998</v>
      </c>
      <c r="I332" s="72">
        <v>2.7280111188246097</v>
      </c>
      <c r="J332" s="70" t="s">
        <v>71</v>
      </c>
      <c r="K332" s="70" t="s">
        <v>72</v>
      </c>
      <c r="L332" s="70" t="s">
        <v>73</v>
      </c>
      <c r="M332" s="70" t="s">
        <v>73</v>
      </c>
      <c r="N332" s="90" t="s">
        <v>74</v>
      </c>
      <c r="O332" s="34"/>
    </row>
    <row r="333" spans="2:15" ht="32.1">
      <c r="B333" s="39"/>
      <c r="C333" s="81" t="s">
        <v>67</v>
      </c>
      <c r="D333" s="69" t="s">
        <v>67</v>
      </c>
      <c r="E333" s="69" t="s">
        <v>101</v>
      </c>
      <c r="F333" s="69" t="s">
        <v>125</v>
      </c>
      <c r="G333" s="70" t="s">
        <v>70</v>
      </c>
      <c r="H333" s="71">
        <v>13.941266000000001</v>
      </c>
      <c r="I333" s="72">
        <v>7.5145764001147848</v>
      </c>
      <c r="J333" s="70" t="s">
        <v>71</v>
      </c>
      <c r="K333" s="70" t="s">
        <v>72</v>
      </c>
      <c r="L333" s="70" t="s">
        <v>73</v>
      </c>
      <c r="M333" s="70" t="s">
        <v>73</v>
      </c>
      <c r="N333" s="90" t="s">
        <v>74</v>
      </c>
      <c r="O333" s="34"/>
    </row>
    <row r="334" spans="2:15" ht="32.1">
      <c r="B334" s="39"/>
      <c r="C334" s="81" t="s">
        <v>67</v>
      </c>
      <c r="D334" s="69" t="s">
        <v>67</v>
      </c>
      <c r="E334" s="69" t="s">
        <v>101</v>
      </c>
      <c r="F334" s="69" t="s">
        <v>84</v>
      </c>
      <c r="G334" s="70" t="s">
        <v>70</v>
      </c>
      <c r="H334" s="71">
        <v>0.97850300000000001</v>
      </c>
      <c r="I334" s="72">
        <v>0.5289708351928375</v>
      </c>
      <c r="J334" s="70" t="s">
        <v>71</v>
      </c>
      <c r="K334" s="70" t="s">
        <v>72</v>
      </c>
      <c r="L334" s="70" t="s">
        <v>73</v>
      </c>
      <c r="M334" s="70" t="s">
        <v>73</v>
      </c>
      <c r="N334" s="90" t="s">
        <v>74</v>
      </c>
      <c r="O334" s="34"/>
    </row>
    <row r="335" spans="2:15" ht="32.1">
      <c r="B335" s="39"/>
      <c r="C335" s="81" t="s">
        <v>67</v>
      </c>
      <c r="D335" s="69" t="s">
        <v>67</v>
      </c>
      <c r="E335" s="69" t="s">
        <v>68</v>
      </c>
      <c r="F335" s="69" t="s">
        <v>158</v>
      </c>
      <c r="G335" s="70" t="s">
        <v>70</v>
      </c>
      <c r="H335" s="71">
        <v>0.27493099999999998</v>
      </c>
      <c r="I335" s="72">
        <v>0.15057268911845728</v>
      </c>
      <c r="J335" s="70" t="s">
        <v>71</v>
      </c>
      <c r="K335" s="70" t="s">
        <v>72</v>
      </c>
      <c r="L335" s="70" t="s">
        <v>73</v>
      </c>
      <c r="M335" s="70" t="s">
        <v>73</v>
      </c>
      <c r="N335" s="90" t="s">
        <v>74</v>
      </c>
      <c r="O335" s="34"/>
    </row>
    <row r="336" spans="2:15" ht="32.1">
      <c r="B336" s="39"/>
      <c r="C336" s="81" t="s">
        <v>67</v>
      </c>
      <c r="D336" s="69" t="s">
        <v>67</v>
      </c>
      <c r="E336" s="69" t="s">
        <v>101</v>
      </c>
      <c r="F336" s="69" t="s">
        <v>132</v>
      </c>
      <c r="G336" s="70" t="s">
        <v>70</v>
      </c>
      <c r="H336" s="71">
        <v>0.87914599999999998</v>
      </c>
      <c r="I336" s="72">
        <v>0.48663710704775021</v>
      </c>
      <c r="J336" s="70" t="s">
        <v>71</v>
      </c>
      <c r="K336" s="70" t="s">
        <v>72</v>
      </c>
      <c r="L336" s="70" t="s">
        <v>73</v>
      </c>
      <c r="M336" s="70" t="s">
        <v>73</v>
      </c>
      <c r="N336" s="90" t="s">
        <v>74</v>
      </c>
      <c r="O336" s="34"/>
    </row>
    <row r="337" spans="2:15" ht="32.1">
      <c r="B337" s="39"/>
      <c r="C337" s="81" t="s">
        <v>67</v>
      </c>
      <c r="D337" s="69" t="s">
        <v>67</v>
      </c>
      <c r="E337" s="69" t="s">
        <v>101</v>
      </c>
      <c r="F337" s="69" t="s">
        <v>88</v>
      </c>
      <c r="G337" s="70" t="s">
        <v>70</v>
      </c>
      <c r="H337" s="71">
        <v>0.95889500000000005</v>
      </c>
      <c r="I337" s="72">
        <v>0.75258324584481162</v>
      </c>
      <c r="J337" s="70" t="s">
        <v>71</v>
      </c>
      <c r="K337" s="70" t="s">
        <v>72</v>
      </c>
      <c r="L337" s="70" t="s">
        <v>73</v>
      </c>
      <c r="M337" s="70" t="s">
        <v>73</v>
      </c>
      <c r="N337" s="90" t="s">
        <v>74</v>
      </c>
      <c r="O337" s="34"/>
    </row>
    <row r="338" spans="2:15" ht="32.1">
      <c r="B338" s="39"/>
      <c r="C338" s="81" t="s">
        <v>67</v>
      </c>
      <c r="D338" s="69" t="s">
        <v>67</v>
      </c>
      <c r="E338" s="69" t="s">
        <v>101</v>
      </c>
      <c r="F338" s="69" t="s">
        <v>101</v>
      </c>
      <c r="G338" s="70" t="s">
        <v>70</v>
      </c>
      <c r="H338" s="71">
        <v>0.87830200000000003</v>
      </c>
      <c r="I338" s="72">
        <v>0.6028510733011937</v>
      </c>
      <c r="J338" s="70" t="s">
        <v>71</v>
      </c>
      <c r="K338" s="70" t="s">
        <v>72</v>
      </c>
      <c r="L338" s="70" t="s">
        <v>73</v>
      </c>
      <c r="M338" s="70" t="s">
        <v>73</v>
      </c>
      <c r="N338" s="90" t="s">
        <v>74</v>
      </c>
      <c r="O338" s="34"/>
    </row>
    <row r="339" spans="2:15" ht="32.1">
      <c r="B339" s="39"/>
      <c r="C339" s="81" t="s">
        <v>67</v>
      </c>
      <c r="D339" s="69" t="s">
        <v>67</v>
      </c>
      <c r="E339" s="69" t="s">
        <v>101</v>
      </c>
      <c r="F339" s="69" t="s">
        <v>131</v>
      </c>
      <c r="G339" s="70" t="s">
        <v>70</v>
      </c>
      <c r="H339" s="71">
        <v>0.94747499999999996</v>
      </c>
      <c r="I339" s="72">
        <v>0.81649205454545459</v>
      </c>
      <c r="J339" s="70" t="s">
        <v>71</v>
      </c>
      <c r="K339" s="70" t="s">
        <v>72</v>
      </c>
      <c r="L339" s="70" t="s">
        <v>73</v>
      </c>
      <c r="M339" s="70" t="s">
        <v>73</v>
      </c>
      <c r="N339" s="90" t="s">
        <v>74</v>
      </c>
      <c r="O339" s="34"/>
    </row>
    <row r="340" spans="2:15" ht="32.1">
      <c r="B340" s="39"/>
      <c r="C340" s="81" t="s">
        <v>67</v>
      </c>
      <c r="D340" s="69" t="s">
        <v>67</v>
      </c>
      <c r="E340" s="69" t="s">
        <v>89</v>
      </c>
      <c r="F340" s="69" t="s">
        <v>126</v>
      </c>
      <c r="G340" s="70" t="s">
        <v>70</v>
      </c>
      <c r="H340" s="71">
        <v>0.39404400000000001</v>
      </c>
      <c r="I340" s="72">
        <v>0.15892403351698806</v>
      </c>
      <c r="J340" s="70" t="s">
        <v>71</v>
      </c>
      <c r="K340" s="70" t="s">
        <v>72</v>
      </c>
      <c r="L340" s="70" t="s">
        <v>73</v>
      </c>
      <c r="M340" s="70" t="s">
        <v>73</v>
      </c>
      <c r="N340" s="90" t="s">
        <v>74</v>
      </c>
      <c r="O340" s="34"/>
    </row>
    <row r="341" spans="2:15" ht="32.1">
      <c r="B341" s="39"/>
      <c r="C341" s="81" t="s">
        <v>67</v>
      </c>
      <c r="D341" s="69" t="s">
        <v>67</v>
      </c>
      <c r="E341" s="69" t="s">
        <v>90</v>
      </c>
      <c r="F341" s="69" t="s">
        <v>101</v>
      </c>
      <c r="G341" s="70" t="s">
        <v>70</v>
      </c>
      <c r="H341" s="71">
        <v>0.44673000000000002</v>
      </c>
      <c r="I341" s="72">
        <v>0.16297497986685033</v>
      </c>
      <c r="J341" s="70" t="s">
        <v>71</v>
      </c>
      <c r="K341" s="70" t="s">
        <v>72</v>
      </c>
      <c r="L341" s="70" t="s">
        <v>73</v>
      </c>
      <c r="M341" s="70" t="s">
        <v>73</v>
      </c>
      <c r="N341" s="90" t="s">
        <v>74</v>
      </c>
      <c r="O341" s="34"/>
    </row>
    <row r="342" spans="2:15" ht="32.1">
      <c r="B342" s="39"/>
      <c r="C342" s="81" t="s">
        <v>67</v>
      </c>
      <c r="D342" s="69" t="s">
        <v>67</v>
      </c>
      <c r="E342" s="69" t="s">
        <v>89</v>
      </c>
      <c r="F342" s="69" t="s">
        <v>123</v>
      </c>
      <c r="G342" s="70" t="s">
        <v>70</v>
      </c>
      <c r="H342" s="71">
        <v>0.42110300000000001</v>
      </c>
      <c r="I342" s="72">
        <v>0.16410785897612487</v>
      </c>
      <c r="J342" s="70" t="s">
        <v>71</v>
      </c>
      <c r="K342" s="70" t="s">
        <v>72</v>
      </c>
      <c r="L342" s="70" t="s">
        <v>73</v>
      </c>
      <c r="M342" s="70" t="s">
        <v>73</v>
      </c>
      <c r="N342" s="90" t="s">
        <v>74</v>
      </c>
      <c r="O342" s="34"/>
    </row>
    <row r="343" spans="2:15" ht="32.1">
      <c r="B343" s="39"/>
      <c r="C343" s="81" t="s">
        <v>67</v>
      </c>
      <c r="D343" s="69" t="s">
        <v>67</v>
      </c>
      <c r="E343" s="69" t="s">
        <v>90</v>
      </c>
      <c r="F343" s="69" t="s">
        <v>87</v>
      </c>
      <c r="G343" s="70" t="s">
        <v>70</v>
      </c>
      <c r="H343" s="71">
        <v>0.46705799999999997</v>
      </c>
      <c r="I343" s="72">
        <v>0.17112790762167127</v>
      </c>
      <c r="J343" s="70" t="s">
        <v>71</v>
      </c>
      <c r="K343" s="70" t="s">
        <v>72</v>
      </c>
      <c r="L343" s="70" t="s">
        <v>73</v>
      </c>
      <c r="M343" s="70" t="s">
        <v>73</v>
      </c>
      <c r="N343" s="90" t="s">
        <v>74</v>
      </c>
      <c r="O343" s="34"/>
    </row>
    <row r="344" spans="2:15" ht="32.1">
      <c r="B344" s="39"/>
      <c r="C344" s="81" t="s">
        <v>67</v>
      </c>
      <c r="D344" s="69" t="s">
        <v>67</v>
      </c>
      <c r="E344" s="69" t="s">
        <v>68</v>
      </c>
      <c r="F344" s="69" t="s">
        <v>168</v>
      </c>
      <c r="G344" s="70" t="s">
        <v>70</v>
      </c>
      <c r="H344" s="71">
        <v>0.332507</v>
      </c>
      <c r="I344" s="72">
        <v>0.17231207571166207</v>
      </c>
      <c r="J344" s="70" t="s">
        <v>71</v>
      </c>
      <c r="K344" s="70" t="s">
        <v>72</v>
      </c>
      <c r="L344" s="70" t="s">
        <v>73</v>
      </c>
      <c r="M344" s="70" t="s">
        <v>73</v>
      </c>
      <c r="N344" s="90" t="s">
        <v>74</v>
      </c>
      <c r="O344" s="34"/>
    </row>
    <row r="345" spans="2:15" ht="32.1">
      <c r="B345" s="39"/>
      <c r="C345" s="81" t="s">
        <v>67</v>
      </c>
      <c r="D345" s="69" t="s">
        <v>67</v>
      </c>
      <c r="E345" s="69" t="s">
        <v>89</v>
      </c>
      <c r="F345" s="69" t="s">
        <v>121</v>
      </c>
      <c r="G345" s="70" t="s">
        <v>70</v>
      </c>
      <c r="H345" s="71">
        <v>0.440998</v>
      </c>
      <c r="I345" s="72">
        <v>0.22283293693755737</v>
      </c>
      <c r="J345" s="70" t="s">
        <v>71</v>
      </c>
      <c r="K345" s="70" t="s">
        <v>72</v>
      </c>
      <c r="L345" s="70" t="s">
        <v>73</v>
      </c>
      <c r="M345" s="70" t="s">
        <v>73</v>
      </c>
      <c r="N345" s="90" t="s">
        <v>74</v>
      </c>
      <c r="O345" s="34"/>
    </row>
    <row r="346" spans="2:15" ht="32.1">
      <c r="B346" s="39"/>
      <c r="C346" s="81" t="s">
        <v>67</v>
      </c>
      <c r="D346" s="69" t="s">
        <v>67</v>
      </c>
      <c r="E346" s="69" t="s">
        <v>89</v>
      </c>
      <c r="F346" s="69" t="s">
        <v>125</v>
      </c>
      <c r="G346" s="70" t="s">
        <v>70</v>
      </c>
      <c r="H346" s="71">
        <v>0.42291800000000002</v>
      </c>
      <c r="I346" s="72">
        <v>0.23964229444444443</v>
      </c>
      <c r="J346" s="70" t="s">
        <v>71</v>
      </c>
      <c r="K346" s="70" t="s">
        <v>72</v>
      </c>
      <c r="L346" s="70" t="s">
        <v>73</v>
      </c>
      <c r="M346" s="70" t="s">
        <v>73</v>
      </c>
      <c r="N346" s="90" t="s">
        <v>74</v>
      </c>
      <c r="O346" s="34"/>
    </row>
    <row r="347" spans="2:15" ht="32.1">
      <c r="B347" s="39"/>
      <c r="C347" s="81" t="s">
        <v>67</v>
      </c>
      <c r="D347" s="69" t="s">
        <v>67</v>
      </c>
      <c r="E347" s="69" t="s">
        <v>89</v>
      </c>
      <c r="F347" s="69" t="s">
        <v>136</v>
      </c>
      <c r="G347" s="70" t="s">
        <v>70</v>
      </c>
      <c r="H347" s="71">
        <v>0.421678</v>
      </c>
      <c r="I347" s="72">
        <v>0.17910898062442607</v>
      </c>
      <c r="J347" s="70" t="s">
        <v>71</v>
      </c>
      <c r="K347" s="70" t="s">
        <v>72</v>
      </c>
      <c r="L347" s="70" t="s">
        <v>73</v>
      </c>
      <c r="M347" s="70" t="s">
        <v>73</v>
      </c>
      <c r="N347" s="90" t="s">
        <v>74</v>
      </c>
      <c r="O347" s="34"/>
    </row>
    <row r="348" spans="2:15" ht="32.1">
      <c r="B348" s="39"/>
      <c r="C348" s="81" t="s">
        <v>67</v>
      </c>
      <c r="D348" s="69" t="s">
        <v>67</v>
      </c>
      <c r="E348" s="69" t="s">
        <v>68</v>
      </c>
      <c r="F348" s="69" t="s">
        <v>97</v>
      </c>
      <c r="G348" s="70" t="s">
        <v>70</v>
      </c>
      <c r="H348" s="71">
        <v>0.532586</v>
      </c>
      <c r="I348" s="72">
        <v>0.17601271921487602</v>
      </c>
      <c r="J348" s="70" t="s">
        <v>71</v>
      </c>
      <c r="K348" s="70" t="s">
        <v>72</v>
      </c>
      <c r="L348" s="70" t="s">
        <v>73</v>
      </c>
      <c r="M348" s="70" t="s">
        <v>73</v>
      </c>
      <c r="N348" s="90" t="s">
        <v>74</v>
      </c>
      <c r="O348" s="34"/>
    </row>
    <row r="349" spans="2:15" ht="32.1">
      <c r="B349" s="39"/>
      <c r="C349" s="81" t="s">
        <v>67</v>
      </c>
      <c r="D349" s="69" t="s">
        <v>67</v>
      </c>
      <c r="E349" s="69" t="s">
        <v>68</v>
      </c>
      <c r="F349" s="69" t="s">
        <v>166</v>
      </c>
      <c r="G349" s="70" t="s">
        <v>70</v>
      </c>
      <c r="H349" s="71">
        <v>0.56816999999999995</v>
      </c>
      <c r="I349" s="72">
        <v>0.17688409354912762</v>
      </c>
      <c r="J349" s="70" t="s">
        <v>71</v>
      </c>
      <c r="K349" s="70" t="s">
        <v>72</v>
      </c>
      <c r="L349" s="70" t="s">
        <v>73</v>
      </c>
      <c r="M349" s="70" t="s">
        <v>73</v>
      </c>
      <c r="N349" s="90" t="s">
        <v>74</v>
      </c>
      <c r="O349" s="34"/>
    </row>
    <row r="350" spans="2:15" ht="32.1">
      <c r="B350" s="39"/>
      <c r="C350" s="81" t="s">
        <v>67</v>
      </c>
      <c r="D350" s="69" t="s">
        <v>67</v>
      </c>
      <c r="E350" s="69" t="s">
        <v>89</v>
      </c>
      <c r="F350" s="69" t="s">
        <v>86</v>
      </c>
      <c r="G350" s="70" t="s">
        <v>70</v>
      </c>
      <c r="H350" s="71">
        <v>0.42058699999999999</v>
      </c>
      <c r="I350" s="72">
        <v>0.38562802208448121</v>
      </c>
      <c r="J350" s="70" t="s">
        <v>71</v>
      </c>
      <c r="K350" s="70" t="s">
        <v>72</v>
      </c>
      <c r="L350" s="70" t="s">
        <v>73</v>
      </c>
      <c r="M350" s="70" t="s">
        <v>73</v>
      </c>
      <c r="N350" s="90" t="s">
        <v>74</v>
      </c>
      <c r="O350" s="34"/>
    </row>
    <row r="351" spans="2:15" ht="32.1">
      <c r="B351" s="39"/>
      <c r="C351" s="81" t="s">
        <v>67</v>
      </c>
      <c r="D351" s="69" t="s">
        <v>67</v>
      </c>
      <c r="E351" s="69" t="s">
        <v>68</v>
      </c>
      <c r="F351" s="69" t="s">
        <v>95</v>
      </c>
      <c r="G351" s="70" t="s">
        <v>70</v>
      </c>
      <c r="H351" s="71">
        <v>0.50790299999999999</v>
      </c>
      <c r="I351" s="72">
        <v>0.17724366955922866</v>
      </c>
      <c r="J351" s="70" t="s">
        <v>71</v>
      </c>
      <c r="K351" s="70" t="s">
        <v>72</v>
      </c>
      <c r="L351" s="70" t="s">
        <v>73</v>
      </c>
      <c r="M351" s="70" t="s">
        <v>73</v>
      </c>
      <c r="N351" s="90" t="s">
        <v>74</v>
      </c>
      <c r="O351" s="34"/>
    </row>
    <row r="352" spans="2:15" ht="32.1">
      <c r="B352" s="39"/>
      <c r="C352" s="81" t="s">
        <v>67</v>
      </c>
      <c r="D352" s="69" t="s">
        <v>67</v>
      </c>
      <c r="E352" s="69" t="s">
        <v>89</v>
      </c>
      <c r="F352" s="69" t="s">
        <v>85</v>
      </c>
      <c r="G352" s="70" t="s">
        <v>70</v>
      </c>
      <c r="H352" s="71">
        <v>0.67018200000000006</v>
      </c>
      <c r="I352" s="72">
        <v>0.41881928870523416</v>
      </c>
      <c r="J352" s="70" t="s">
        <v>71</v>
      </c>
      <c r="K352" s="70" t="s">
        <v>72</v>
      </c>
      <c r="L352" s="70" t="s">
        <v>73</v>
      </c>
      <c r="M352" s="70" t="s">
        <v>73</v>
      </c>
      <c r="N352" s="90" t="s">
        <v>74</v>
      </c>
      <c r="O352" s="34"/>
    </row>
    <row r="353" spans="2:15" ht="32.1">
      <c r="B353" s="39"/>
      <c r="C353" s="81" t="s">
        <v>67</v>
      </c>
      <c r="D353" s="69" t="s">
        <v>67</v>
      </c>
      <c r="E353" s="69" t="s">
        <v>89</v>
      </c>
      <c r="F353" s="69" t="s">
        <v>120</v>
      </c>
      <c r="G353" s="70" t="s">
        <v>70</v>
      </c>
      <c r="H353" s="71">
        <v>0.44280399999999998</v>
      </c>
      <c r="I353" s="72">
        <v>0.20894300013774106</v>
      </c>
      <c r="J353" s="70" t="s">
        <v>71</v>
      </c>
      <c r="K353" s="70" t="s">
        <v>72</v>
      </c>
      <c r="L353" s="70" t="s">
        <v>73</v>
      </c>
      <c r="M353" s="70" t="s">
        <v>73</v>
      </c>
      <c r="N353" s="90" t="s">
        <v>74</v>
      </c>
      <c r="O353" s="34"/>
    </row>
    <row r="354" spans="2:15" ht="32.1">
      <c r="B354" s="39"/>
      <c r="C354" s="81" t="s">
        <v>67</v>
      </c>
      <c r="D354" s="69" t="s">
        <v>67</v>
      </c>
      <c r="E354" s="69" t="s">
        <v>142</v>
      </c>
      <c r="F354" s="69" t="s">
        <v>121</v>
      </c>
      <c r="G354" s="70" t="s">
        <v>70</v>
      </c>
      <c r="H354" s="71">
        <v>0.23217099999999999</v>
      </c>
      <c r="I354" s="72">
        <v>0.17832044855371901</v>
      </c>
      <c r="J354" s="70" t="s">
        <v>71</v>
      </c>
      <c r="K354" s="70" t="s">
        <v>72</v>
      </c>
      <c r="L354" s="70" t="s">
        <v>73</v>
      </c>
      <c r="M354" s="70" t="s">
        <v>73</v>
      </c>
      <c r="N354" s="90" t="s">
        <v>74</v>
      </c>
      <c r="O354" s="34"/>
    </row>
    <row r="355" spans="2:15" ht="32.1">
      <c r="B355" s="39"/>
      <c r="C355" s="81" t="s">
        <v>67</v>
      </c>
      <c r="D355" s="69" t="s">
        <v>67</v>
      </c>
      <c r="E355" s="69" t="s">
        <v>89</v>
      </c>
      <c r="F355" s="69" t="s">
        <v>129</v>
      </c>
      <c r="G355" s="70" t="s">
        <v>70</v>
      </c>
      <c r="H355" s="71">
        <v>0.42250500000000002</v>
      </c>
      <c r="I355" s="72">
        <v>0.20075117621671257</v>
      </c>
      <c r="J355" s="70" t="s">
        <v>71</v>
      </c>
      <c r="K355" s="70" t="s">
        <v>72</v>
      </c>
      <c r="L355" s="70" t="s">
        <v>73</v>
      </c>
      <c r="M355" s="70" t="s">
        <v>73</v>
      </c>
      <c r="N355" s="90" t="s">
        <v>74</v>
      </c>
      <c r="O355" s="34"/>
    </row>
    <row r="356" spans="2:15" ht="32.1">
      <c r="B356" s="39"/>
      <c r="C356" s="81" t="s">
        <v>67</v>
      </c>
      <c r="D356" s="69" t="s">
        <v>67</v>
      </c>
      <c r="E356" s="69" t="s">
        <v>89</v>
      </c>
      <c r="F356" s="69" t="s">
        <v>87</v>
      </c>
      <c r="G356" s="70" t="s">
        <v>70</v>
      </c>
      <c r="H356" s="71">
        <v>0.81729600000000002</v>
      </c>
      <c r="I356" s="72">
        <v>0.25819544853076215</v>
      </c>
      <c r="J356" s="70" t="s">
        <v>71</v>
      </c>
      <c r="K356" s="70" t="s">
        <v>72</v>
      </c>
      <c r="L356" s="70" t="s">
        <v>73</v>
      </c>
      <c r="M356" s="70" t="s">
        <v>73</v>
      </c>
      <c r="N356" s="90" t="s">
        <v>74</v>
      </c>
      <c r="O356" s="34"/>
    </row>
    <row r="357" spans="2:15" ht="32.1">
      <c r="B357" s="39"/>
      <c r="C357" s="81" t="s">
        <v>67</v>
      </c>
      <c r="D357" s="69" t="s">
        <v>67</v>
      </c>
      <c r="E357" s="69" t="s">
        <v>90</v>
      </c>
      <c r="F357" s="69" t="s">
        <v>125</v>
      </c>
      <c r="G357" s="70" t="s">
        <v>70</v>
      </c>
      <c r="H357" s="71">
        <v>0.42531000000000002</v>
      </c>
      <c r="I357" s="72">
        <v>0.17920375362718088</v>
      </c>
      <c r="J357" s="70" t="s">
        <v>71</v>
      </c>
      <c r="K357" s="70" t="s">
        <v>72</v>
      </c>
      <c r="L357" s="70" t="s">
        <v>73</v>
      </c>
      <c r="M357" s="70" t="s">
        <v>73</v>
      </c>
      <c r="N357" s="90" t="s">
        <v>74</v>
      </c>
      <c r="O357" s="34"/>
    </row>
    <row r="358" spans="2:15" ht="32.1">
      <c r="B358" s="39"/>
      <c r="C358" s="81" t="s">
        <v>67</v>
      </c>
      <c r="D358" s="69" t="s">
        <v>67</v>
      </c>
      <c r="E358" s="69" t="s">
        <v>89</v>
      </c>
      <c r="F358" s="69" t="s">
        <v>88</v>
      </c>
      <c r="G358" s="70" t="s">
        <v>70</v>
      </c>
      <c r="H358" s="71">
        <v>0.47583599999999998</v>
      </c>
      <c r="I358" s="72">
        <v>0.30520381581726358</v>
      </c>
      <c r="J358" s="70" t="s">
        <v>71</v>
      </c>
      <c r="K358" s="70" t="s">
        <v>72</v>
      </c>
      <c r="L358" s="70" t="s">
        <v>73</v>
      </c>
      <c r="M358" s="70" t="s">
        <v>73</v>
      </c>
      <c r="N358" s="90" t="s">
        <v>74</v>
      </c>
      <c r="O358" s="34"/>
    </row>
    <row r="359" spans="2:15" ht="32.1">
      <c r="B359" s="39"/>
      <c r="C359" s="81" t="s">
        <v>67</v>
      </c>
      <c r="D359" s="69" t="s">
        <v>67</v>
      </c>
      <c r="E359" s="69" t="s">
        <v>68</v>
      </c>
      <c r="F359" s="69" t="s">
        <v>68</v>
      </c>
      <c r="G359" s="70" t="s">
        <v>70</v>
      </c>
      <c r="H359" s="71">
        <v>0.52939599999999998</v>
      </c>
      <c r="I359" s="72">
        <v>0.18157298197887969</v>
      </c>
      <c r="J359" s="70" t="s">
        <v>71</v>
      </c>
      <c r="K359" s="70" t="s">
        <v>72</v>
      </c>
      <c r="L359" s="70" t="s">
        <v>73</v>
      </c>
      <c r="M359" s="70" t="s">
        <v>73</v>
      </c>
      <c r="N359" s="90" t="s">
        <v>74</v>
      </c>
      <c r="O359" s="34"/>
    </row>
    <row r="360" spans="2:15" ht="32.1">
      <c r="B360" s="39"/>
      <c r="C360" s="81" t="s">
        <v>67</v>
      </c>
      <c r="D360" s="69" t="s">
        <v>67</v>
      </c>
      <c r="E360" s="69" t="s">
        <v>142</v>
      </c>
      <c r="F360" s="69" t="s">
        <v>94</v>
      </c>
      <c r="G360" s="70" t="s">
        <v>70</v>
      </c>
      <c r="H360" s="71">
        <v>0.29892600000000003</v>
      </c>
      <c r="I360" s="72">
        <v>0.1858918533516988</v>
      </c>
      <c r="J360" s="70" t="s">
        <v>71</v>
      </c>
      <c r="K360" s="70" t="s">
        <v>72</v>
      </c>
      <c r="L360" s="70" t="s">
        <v>73</v>
      </c>
      <c r="M360" s="70" t="s">
        <v>73</v>
      </c>
      <c r="N360" s="90" t="s">
        <v>74</v>
      </c>
      <c r="O360" s="34"/>
    </row>
    <row r="361" spans="2:15" ht="32.1">
      <c r="B361" s="39"/>
      <c r="C361" s="81" t="s">
        <v>67</v>
      </c>
      <c r="D361" s="69" t="s">
        <v>67</v>
      </c>
      <c r="E361" s="69" t="s">
        <v>90</v>
      </c>
      <c r="F361" s="69" t="s">
        <v>88</v>
      </c>
      <c r="G361" s="70" t="s">
        <v>70</v>
      </c>
      <c r="H361" s="71">
        <v>0.43156099999999997</v>
      </c>
      <c r="I361" s="72">
        <v>0.18619250426997244</v>
      </c>
      <c r="J361" s="70" t="s">
        <v>71</v>
      </c>
      <c r="K361" s="70" t="s">
        <v>72</v>
      </c>
      <c r="L361" s="70" t="s">
        <v>73</v>
      </c>
      <c r="M361" s="70" t="s">
        <v>73</v>
      </c>
      <c r="N361" s="90" t="s">
        <v>74</v>
      </c>
      <c r="O361" s="34"/>
    </row>
    <row r="362" spans="2:15" ht="32.1">
      <c r="B362" s="39"/>
      <c r="C362" s="81" t="s">
        <v>67</v>
      </c>
      <c r="D362" s="69" t="s">
        <v>67</v>
      </c>
      <c r="E362" s="69" t="s">
        <v>90</v>
      </c>
      <c r="F362" s="69" t="s">
        <v>89</v>
      </c>
      <c r="G362" s="70" t="s">
        <v>70</v>
      </c>
      <c r="H362" s="71">
        <v>0.46645599999999998</v>
      </c>
      <c r="I362" s="72">
        <v>0.18787426510560148</v>
      </c>
      <c r="J362" s="70" t="s">
        <v>71</v>
      </c>
      <c r="K362" s="70" t="s">
        <v>72</v>
      </c>
      <c r="L362" s="70" t="s">
        <v>73</v>
      </c>
      <c r="M362" s="70" t="s">
        <v>73</v>
      </c>
      <c r="N362" s="90" t="s">
        <v>74</v>
      </c>
      <c r="O362" s="34"/>
    </row>
    <row r="363" spans="2:15" ht="32.1">
      <c r="B363" s="39"/>
      <c r="C363" s="81" t="s">
        <v>67</v>
      </c>
      <c r="D363" s="69" t="s">
        <v>67</v>
      </c>
      <c r="E363" s="69" t="s">
        <v>90</v>
      </c>
      <c r="F363" s="69" t="s">
        <v>97</v>
      </c>
      <c r="G363" s="70" t="s">
        <v>70</v>
      </c>
      <c r="H363" s="71">
        <v>0.47728300000000001</v>
      </c>
      <c r="I363" s="72">
        <v>0.188025308379247</v>
      </c>
      <c r="J363" s="70" t="s">
        <v>71</v>
      </c>
      <c r="K363" s="70" t="s">
        <v>72</v>
      </c>
      <c r="L363" s="70" t="s">
        <v>73</v>
      </c>
      <c r="M363" s="70" t="s">
        <v>73</v>
      </c>
      <c r="N363" s="90" t="s">
        <v>74</v>
      </c>
      <c r="O363" s="34"/>
    </row>
    <row r="364" spans="2:15" ht="32.1">
      <c r="B364" s="39"/>
      <c r="C364" s="81" t="s">
        <v>67</v>
      </c>
      <c r="D364" s="69" t="s">
        <v>67</v>
      </c>
      <c r="E364" s="69" t="s">
        <v>90</v>
      </c>
      <c r="F364" s="69" t="s">
        <v>152</v>
      </c>
      <c r="G364" s="70" t="s">
        <v>70</v>
      </c>
      <c r="H364" s="71">
        <v>0.52640399999999998</v>
      </c>
      <c r="I364" s="72">
        <v>0.19257321230486682</v>
      </c>
      <c r="J364" s="70" t="s">
        <v>71</v>
      </c>
      <c r="K364" s="70" t="s">
        <v>72</v>
      </c>
      <c r="L364" s="70" t="s">
        <v>73</v>
      </c>
      <c r="M364" s="70" t="s">
        <v>73</v>
      </c>
      <c r="N364" s="90" t="s">
        <v>74</v>
      </c>
      <c r="O364" s="34"/>
    </row>
    <row r="365" spans="2:15" ht="32.1">
      <c r="B365" s="39"/>
      <c r="C365" s="81" t="s">
        <v>67</v>
      </c>
      <c r="D365" s="69" t="s">
        <v>67</v>
      </c>
      <c r="E365" s="69" t="s">
        <v>90</v>
      </c>
      <c r="F365" s="69" t="s">
        <v>131</v>
      </c>
      <c r="G365" s="70" t="s">
        <v>70</v>
      </c>
      <c r="H365" s="71">
        <v>0.45758399999999999</v>
      </c>
      <c r="I365" s="72">
        <v>0.19485450888429753</v>
      </c>
      <c r="J365" s="70" t="s">
        <v>71</v>
      </c>
      <c r="K365" s="70" t="s">
        <v>72</v>
      </c>
      <c r="L365" s="70" t="s">
        <v>73</v>
      </c>
      <c r="M365" s="70" t="s">
        <v>73</v>
      </c>
      <c r="N365" s="90" t="s">
        <v>74</v>
      </c>
      <c r="O365" s="34"/>
    </row>
    <row r="366" spans="2:15" ht="32.1">
      <c r="B366" s="39"/>
      <c r="C366" s="81" t="s">
        <v>67</v>
      </c>
      <c r="D366" s="69" t="s">
        <v>67</v>
      </c>
      <c r="E366" s="69" t="s">
        <v>90</v>
      </c>
      <c r="F366" s="69" t="s">
        <v>121</v>
      </c>
      <c r="G366" s="70" t="s">
        <v>70</v>
      </c>
      <c r="H366" s="71">
        <v>0.65678700000000001</v>
      </c>
      <c r="I366" s="72">
        <v>0.30743440805785122</v>
      </c>
      <c r="J366" s="70" t="s">
        <v>71</v>
      </c>
      <c r="K366" s="70" t="s">
        <v>72</v>
      </c>
      <c r="L366" s="70" t="s">
        <v>73</v>
      </c>
      <c r="M366" s="70" t="s">
        <v>73</v>
      </c>
      <c r="N366" s="90" t="s">
        <v>74</v>
      </c>
      <c r="O366" s="34"/>
    </row>
    <row r="367" spans="2:15" ht="32.1">
      <c r="B367" s="39"/>
      <c r="C367" s="81" t="s">
        <v>67</v>
      </c>
      <c r="D367" s="69" t="s">
        <v>67</v>
      </c>
      <c r="E367" s="69" t="s">
        <v>90</v>
      </c>
      <c r="F367" s="69" t="s">
        <v>123</v>
      </c>
      <c r="G367" s="70" t="s">
        <v>70</v>
      </c>
      <c r="H367" s="71">
        <v>0.642563</v>
      </c>
      <c r="I367" s="72">
        <v>0.37273808654729107</v>
      </c>
      <c r="J367" s="70" t="s">
        <v>71</v>
      </c>
      <c r="K367" s="70" t="s">
        <v>72</v>
      </c>
      <c r="L367" s="70" t="s">
        <v>73</v>
      </c>
      <c r="M367" s="70" t="s">
        <v>73</v>
      </c>
      <c r="N367" s="90" t="s">
        <v>74</v>
      </c>
      <c r="O367" s="34"/>
    </row>
    <row r="368" spans="2:15" ht="32.1">
      <c r="B368" s="39"/>
      <c r="C368" s="81" t="s">
        <v>67</v>
      </c>
      <c r="D368" s="69" t="s">
        <v>67</v>
      </c>
      <c r="E368" s="69" t="s">
        <v>90</v>
      </c>
      <c r="F368" s="69" t="s">
        <v>148</v>
      </c>
      <c r="G368" s="70" t="s">
        <v>70</v>
      </c>
      <c r="H368" s="71">
        <v>0.42908400000000002</v>
      </c>
      <c r="I368" s="72">
        <v>0.20494695330578513</v>
      </c>
      <c r="J368" s="70" t="s">
        <v>71</v>
      </c>
      <c r="K368" s="70" t="s">
        <v>72</v>
      </c>
      <c r="L368" s="70" t="s">
        <v>73</v>
      </c>
      <c r="M368" s="70" t="s">
        <v>73</v>
      </c>
      <c r="N368" s="90" t="s">
        <v>74</v>
      </c>
      <c r="O368" s="34"/>
    </row>
    <row r="369" spans="2:15" ht="32.1">
      <c r="B369" s="39"/>
      <c r="C369" s="81" t="s">
        <v>67</v>
      </c>
      <c r="D369" s="69" t="s">
        <v>67</v>
      </c>
      <c r="E369" s="69" t="s">
        <v>90</v>
      </c>
      <c r="F369" s="69" t="s">
        <v>136</v>
      </c>
      <c r="G369" s="70" t="s">
        <v>70</v>
      </c>
      <c r="H369" s="71">
        <v>0.44373000000000001</v>
      </c>
      <c r="I369" s="72">
        <v>0.22563822355371901</v>
      </c>
      <c r="J369" s="70" t="s">
        <v>71</v>
      </c>
      <c r="K369" s="70" t="s">
        <v>72</v>
      </c>
      <c r="L369" s="70" t="s">
        <v>73</v>
      </c>
      <c r="M369" s="70" t="s">
        <v>73</v>
      </c>
      <c r="N369" s="90" t="s">
        <v>74</v>
      </c>
      <c r="O369" s="34"/>
    </row>
    <row r="370" spans="2:15" ht="32.1">
      <c r="B370" s="39"/>
      <c r="C370" s="81" t="s">
        <v>67</v>
      </c>
      <c r="D370" s="69" t="s">
        <v>67</v>
      </c>
      <c r="E370" s="69" t="s">
        <v>90</v>
      </c>
      <c r="F370" s="69" t="s">
        <v>85</v>
      </c>
      <c r="G370" s="70" t="s">
        <v>70</v>
      </c>
      <c r="H370" s="71">
        <v>0.43050500000000003</v>
      </c>
      <c r="I370" s="72">
        <v>0.20923759979338843</v>
      </c>
      <c r="J370" s="70" t="s">
        <v>71</v>
      </c>
      <c r="K370" s="70" t="s">
        <v>72</v>
      </c>
      <c r="L370" s="70" t="s">
        <v>73</v>
      </c>
      <c r="M370" s="70" t="s">
        <v>73</v>
      </c>
      <c r="N370" s="90" t="s">
        <v>74</v>
      </c>
      <c r="O370" s="34"/>
    </row>
    <row r="371" spans="2:15" ht="32.1">
      <c r="B371" s="39"/>
      <c r="C371" s="81" t="s">
        <v>67</v>
      </c>
      <c r="D371" s="69" t="s">
        <v>67</v>
      </c>
      <c r="E371" s="69" t="s">
        <v>68</v>
      </c>
      <c r="F371" s="69" t="s">
        <v>194</v>
      </c>
      <c r="G371" s="70" t="s">
        <v>70</v>
      </c>
      <c r="H371" s="71">
        <v>0.63993999999999995</v>
      </c>
      <c r="I371" s="72">
        <v>0.20983157270431588</v>
      </c>
      <c r="J371" s="70" t="s">
        <v>71</v>
      </c>
      <c r="K371" s="70" t="s">
        <v>72</v>
      </c>
      <c r="L371" s="70" t="s">
        <v>73</v>
      </c>
      <c r="M371" s="70" t="s">
        <v>73</v>
      </c>
      <c r="N371" s="90" t="s">
        <v>74</v>
      </c>
      <c r="O371" s="34"/>
    </row>
    <row r="372" spans="2:15" ht="32.1">
      <c r="B372" s="39"/>
      <c r="C372" s="81" t="s">
        <v>67</v>
      </c>
      <c r="D372" s="69" t="s">
        <v>67</v>
      </c>
      <c r="E372" s="69" t="s">
        <v>90</v>
      </c>
      <c r="F372" s="69" t="s">
        <v>86</v>
      </c>
      <c r="G372" s="70" t="s">
        <v>70</v>
      </c>
      <c r="H372" s="71">
        <v>0.45144800000000002</v>
      </c>
      <c r="I372" s="72">
        <v>0.27546978629476582</v>
      </c>
      <c r="J372" s="70" t="s">
        <v>71</v>
      </c>
      <c r="K372" s="70" t="s">
        <v>72</v>
      </c>
      <c r="L372" s="70" t="s">
        <v>73</v>
      </c>
      <c r="M372" s="70" t="s">
        <v>73</v>
      </c>
      <c r="N372" s="90" t="s">
        <v>74</v>
      </c>
      <c r="O372" s="34"/>
    </row>
    <row r="373" spans="2:15" ht="32.1">
      <c r="B373" s="39"/>
      <c r="C373" s="81" t="s">
        <v>67</v>
      </c>
      <c r="D373" s="69" t="s">
        <v>67</v>
      </c>
      <c r="E373" s="69" t="s">
        <v>90</v>
      </c>
      <c r="F373" s="69" t="s">
        <v>147</v>
      </c>
      <c r="G373" s="70" t="s">
        <v>70</v>
      </c>
      <c r="H373" s="71">
        <v>0.41896499999999998</v>
      </c>
      <c r="I373" s="72">
        <v>0.21164253764921945</v>
      </c>
      <c r="J373" s="70" t="s">
        <v>71</v>
      </c>
      <c r="K373" s="70" t="s">
        <v>72</v>
      </c>
      <c r="L373" s="70" t="s">
        <v>73</v>
      </c>
      <c r="M373" s="70" t="s">
        <v>73</v>
      </c>
      <c r="N373" s="90" t="s">
        <v>74</v>
      </c>
      <c r="O373" s="34"/>
    </row>
    <row r="374" spans="2:15" ht="32.1">
      <c r="B374" s="39"/>
      <c r="C374" s="81" t="s">
        <v>67</v>
      </c>
      <c r="D374" s="69" t="s">
        <v>67</v>
      </c>
      <c r="E374" s="69" t="s">
        <v>90</v>
      </c>
      <c r="F374" s="69" t="s">
        <v>80</v>
      </c>
      <c r="G374" s="70" t="s">
        <v>70</v>
      </c>
      <c r="H374" s="71">
        <v>0.43093599999999999</v>
      </c>
      <c r="I374" s="72">
        <v>0.21632823489439851</v>
      </c>
      <c r="J374" s="70" t="s">
        <v>71</v>
      </c>
      <c r="K374" s="70" t="s">
        <v>72</v>
      </c>
      <c r="L374" s="70" t="s">
        <v>73</v>
      </c>
      <c r="M374" s="70" t="s">
        <v>73</v>
      </c>
      <c r="N374" s="90" t="s">
        <v>74</v>
      </c>
      <c r="O374" s="34"/>
    </row>
    <row r="375" spans="2:15" ht="32.1">
      <c r="B375" s="39"/>
      <c r="C375" s="81" t="s">
        <v>67</v>
      </c>
      <c r="D375" s="69" t="s">
        <v>67</v>
      </c>
      <c r="E375" s="69" t="s">
        <v>90</v>
      </c>
      <c r="F375" s="69" t="s">
        <v>84</v>
      </c>
      <c r="G375" s="70" t="s">
        <v>70</v>
      </c>
      <c r="H375" s="71">
        <v>0.50963000000000003</v>
      </c>
      <c r="I375" s="72">
        <v>0.22755104935720843</v>
      </c>
      <c r="J375" s="70" t="s">
        <v>71</v>
      </c>
      <c r="K375" s="70" t="s">
        <v>72</v>
      </c>
      <c r="L375" s="70" t="s">
        <v>73</v>
      </c>
      <c r="M375" s="70" t="s">
        <v>73</v>
      </c>
      <c r="N375" s="90" t="s">
        <v>74</v>
      </c>
      <c r="O375" s="34"/>
    </row>
    <row r="376" spans="2:15" ht="32.1">
      <c r="B376" s="39"/>
      <c r="C376" s="81" t="s">
        <v>67</v>
      </c>
      <c r="D376" s="69" t="s">
        <v>67</v>
      </c>
      <c r="E376" s="69" t="s">
        <v>90</v>
      </c>
      <c r="F376" s="69" t="s">
        <v>100</v>
      </c>
      <c r="G376" s="70" t="s">
        <v>70</v>
      </c>
      <c r="H376" s="71">
        <v>0.42380699999999999</v>
      </c>
      <c r="I376" s="72">
        <v>0.22011564233241507</v>
      </c>
      <c r="J376" s="70" t="s">
        <v>71</v>
      </c>
      <c r="K376" s="70" t="s">
        <v>72</v>
      </c>
      <c r="L376" s="70" t="s">
        <v>73</v>
      </c>
      <c r="M376" s="70" t="s">
        <v>73</v>
      </c>
      <c r="N376" s="90" t="s">
        <v>74</v>
      </c>
      <c r="O376" s="34"/>
    </row>
    <row r="377" spans="2:15" ht="32.1">
      <c r="B377" s="39"/>
      <c r="C377" s="81" t="s">
        <v>67</v>
      </c>
      <c r="D377" s="69" t="s">
        <v>67</v>
      </c>
      <c r="E377" s="69" t="s">
        <v>90</v>
      </c>
      <c r="F377" s="69" t="s">
        <v>132</v>
      </c>
      <c r="G377" s="70" t="s">
        <v>70</v>
      </c>
      <c r="H377" s="71">
        <v>0.484543</v>
      </c>
      <c r="I377" s="72">
        <v>0.22853690353535352</v>
      </c>
      <c r="J377" s="70" t="s">
        <v>71</v>
      </c>
      <c r="K377" s="70" t="s">
        <v>72</v>
      </c>
      <c r="L377" s="70" t="s">
        <v>73</v>
      </c>
      <c r="M377" s="70" t="s">
        <v>73</v>
      </c>
      <c r="N377" s="90" t="s">
        <v>74</v>
      </c>
      <c r="O377" s="34"/>
    </row>
    <row r="378" spans="2:15" ht="32.1">
      <c r="B378" s="39"/>
      <c r="C378" s="81" t="s">
        <v>67</v>
      </c>
      <c r="D378" s="69" t="s">
        <v>67</v>
      </c>
      <c r="E378" s="69" t="s">
        <v>90</v>
      </c>
      <c r="F378" s="69" t="s">
        <v>95</v>
      </c>
      <c r="G378" s="70" t="s">
        <v>70</v>
      </c>
      <c r="H378" s="71">
        <v>0.50285100000000005</v>
      </c>
      <c r="I378" s="72">
        <v>0.22534436648301195</v>
      </c>
      <c r="J378" s="70" t="s">
        <v>71</v>
      </c>
      <c r="K378" s="70" t="s">
        <v>72</v>
      </c>
      <c r="L378" s="70" t="s">
        <v>73</v>
      </c>
      <c r="M378" s="70" t="s">
        <v>73</v>
      </c>
      <c r="N378" s="90" t="s">
        <v>74</v>
      </c>
      <c r="O378" s="34"/>
    </row>
    <row r="379" spans="2:15" ht="32.1">
      <c r="B379" s="39"/>
      <c r="C379" s="81" t="s">
        <v>67</v>
      </c>
      <c r="D379" s="69" t="s">
        <v>67</v>
      </c>
      <c r="E379" s="69" t="s">
        <v>90</v>
      </c>
      <c r="F379" s="69" t="s">
        <v>142</v>
      </c>
      <c r="G379" s="70" t="s">
        <v>70</v>
      </c>
      <c r="H379" s="71">
        <v>0.48134399999999999</v>
      </c>
      <c r="I379" s="72">
        <v>0.25097602589531681</v>
      </c>
      <c r="J379" s="70" t="s">
        <v>71</v>
      </c>
      <c r="K379" s="70" t="s">
        <v>72</v>
      </c>
      <c r="L379" s="70" t="s">
        <v>73</v>
      </c>
      <c r="M379" s="70" t="s">
        <v>73</v>
      </c>
      <c r="N379" s="90" t="s">
        <v>74</v>
      </c>
      <c r="O379" s="34"/>
    </row>
    <row r="380" spans="2:15" ht="32.1">
      <c r="B380" s="39"/>
      <c r="C380" s="81" t="s">
        <v>67</v>
      </c>
      <c r="D380" s="69" t="s">
        <v>67</v>
      </c>
      <c r="E380" s="69" t="s">
        <v>90</v>
      </c>
      <c r="F380" s="69" t="s">
        <v>93</v>
      </c>
      <c r="G380" s="70" t="s">
        <v>70</v>
      </c>
      <c r="H380" s="71">
        <v>0.43971700000000002</v>
      </c>
      <c r="I380" s="72">
        <v>0.31298448181818184</v>
      </c>
      <c r="J380" s="70" t="s">
        <v>71</v>
      </c>
      <c r="K380" s="70" t="s">
        <v>72</v>
      </c>
      <c r="L380" s="70" t="s">
        <v>73</v>
      </c>
      <c r="M380" s="70" t="s">
        <v>73</v>
      </c>
      <c r="N380" s="90" t="s">
        <v>74</v>
      </c>
      <c r="O380" s="34"/>
    </row>
    <row r="381" spans="2:15" ht="32.1">
      <c r="B381" s="39"/>
      <c r="C381" s="81" t="s">
        <v>67</v>
      </c>
      <c r="D381" s="69" t="s">
        <v>67</v>
      </c>
      <c r="E381" s="69" t="s">
        <v>90</v>
      </c>
      <c r="F381" s="69" t="s">
        <v>94</v>
      </c>
      <c r="G381" s="70" t="s">
        <v>70</v>
      </c>
      <c r="H381" s="71">
        <v>0.55532300000000001</v>
      </c>
      <c r="I381" s="72">
        <v>0.36466600036730945</v>
      </c>
      <c r="J381" s="70" t="s">
        <v>71</v>
      </c>
      <c r="K381" s="70" t="s">
        <v>72</v>
      </c>
      <c r="L381" s="70" t="s">
        <v>73</v>
      </c>
      <c r="M381" s="70" t="s">
        <v>73</v>
      </c>
      <c r="N381" s="90" t="s">
        <v>74</v>
      </c>
      <c r="O381" s="34"/>
    </row>
    <row r="382" spans="2:15" ht="32.1">
      <c r="B382" s="39"/>
      <c r="C382" s="81" t="s">
        <v>67</v>
      </c>
      <c r="D382" s="69" t="s">
        <v>67</v>
      </c>
      <c r="E382" s="69" t="s">
        <v>68</v>
      </c>
      <c r="F382" s="69" t="s">
        <v>199</v>
      </c>
      <c r="G382" s="70" t="s">
        <v>70</v>
      </c>
      <c r="H382" s="71">
        <v>0.59016000000000002</v>
      </c>
      <c r="I382" s="72">
        <v>0.26107678585858585</v>
      </c>
      <c r="J382" s="70" t="s">
        <v>71</v>
      </c>
      <c r="K382" s="70" t="s">
        <v>72</v>
      </c>
      <c r="L382" s="70" t="s">
        <v>73</v>
      </c>
      <c r="M382" s="70" t="s">
        <v>73</v>
      </c>
      <c r="N382" s="90" t="s">
        <v>74</v>
      </c>
      <c r="O382" s="34"/>
    </row>
    <row r="383" spans="2:15" ht="32.1">
      <c r="B383" s="39"/>
      <c r="C383" s="81" t="s">
        <v>67</v>
      </c>
      <c r="D383" s="69" t="s">
        <v>67</v>
      </c>
      <c r="E383" s="69" t="s">
        <v>90</v>
      </c>
      <c r="F383" s="69" t="s">
        <v>141</v>
      </c>
      <c r="G383" s="70" t="s">
        <v>70</v>
      </c>
      <c r="H383" s="71">
        <v>0.43602099999999999</v>
      </c>
      <c r="I383" s="72">
        <v>0.40194715775941225</v>
      </c>
      <c r="J383" s="70" t="s">
        <v>71</v>
      </c>
      <c r="K383" s="70" t="s">
        <v>72</v>
      </c>
      <c r="L383" s="70" t="s">
        <v>73</v>
      </c>
      <c r="M383" s="70" t="s">
        <v>73</v>
      </c>
      <c r="N383" s="90" t="s">
        <v>74</v>
      </c>
      <c r="O383" s="34"/>
    </row>
    <row r="384" spans="2:15" ht="32.1">
      <c r="B384" s="39"/>
      <c r="C384" s="81" t="s">
        <v>67</v>
      </c>
      <c r="D384" s="69" t="s">
        <v>67</v>
      </c>
      <c r="E384" s="69" t="s">
        <v>68</v>
      </c>
      <c r="F384" s="69" t="s">
        <v>201</v>
      </c>
      <c r="G384" s="70" t="s">
        <v>70</v>
      </c>
      <c r="H384" s="71">
        <v>0.46568199999999998</v>
      </c>
      <c r="I384" s="72">
        <v>0.26652315227272727</v>
      </c>
      <c r="J384" s="70" t="s">
        <v>71</v>
      </c>
      <c r="K384" s="70" t="s">
        <v>72</v>
      </c>
      <c r="L384" s="70" t="s">
        <v>73</v>
      </c>
      <c r="M384" s="70" t="s">
        <v>73</v>
      </c>
      <c r="N384" s="90" t="s">
        <v>74</v>
      </c>
      <c r="O384" s="34"/>
    </row>
    <row r="385" spans="2:15" ht="32.1">
      <c r="B385" s="39"/>
      <c r="C385" s="81" t="s">
        <v>67</v>
      </c>
      <c r="D385" s="69" t="s">
        <v>67</v>
      </c>
      <c r="E385" s="69" t="s">
        <v>68</v>
      </c>
      <c r="F385" s="69" t="s">
        <v>172</v>
      </c>
      <c r="G385" s="70" t="s">
        <v>70</v>
      </c>
      <c r="H385" s="71">
        <v>0.59356299999999995</v>
      </c>
      <c r="I385" s="72">
        <v>0.26967744786501374</v>
      </c>
      <c r="J385" s="70" t="s">
        <v>71</v>
      </c>
      <c r="K385" s="70" t="s">
        <v>72</v>
      </c>
      <c r="L385" s="70" t="s">
        <v>73</v>
      </c>
      <c r="M385" s="70" t="s">
        <v>73</v>
      </c>
      <c r="N385" s="90" t="s">
        <v>74</v>
      </c>
      <c r="O385" s="34"/>
    </row>
    <row r="386" spans="2:15" ht="32.1">
      <c r="B386" s="39"/>
      <c r="C386" s="81" t="s">
        <v>67</v>
      </c>
      <c r="D386" s="69" t="s">
        <v>67</v>
      </c>
      <c r="E386" s="69" t="s">
        <v>68</v>
      </c>
      <c r="F386" s="69" t="s">
        <v>167</v>
      </c>
      <c r="G386" s="70" t="s">
        <v>70</v>
      </c>
      <c r="H386" s="71">
        <v>0.62677899999999998</v>
      </c>
      <c r="I386" s="72">
        <v>0.27245583976124887</v>
      </c>
      <c r="J386" s="70" t="s">
        <v>71</v>
      </c>
      <c r="K386" s="70" t="s">
        <v>72</v>
      </c>
      <c r="L386" s="70" t="s">
        <v>73</v>
      </c>
      <c r="M386" s="70" t="s">
        <v>73</v>
      </c>
      <c r="N386" s="90" t="s">
        <v>74</v>
      </c>
      <c r="O386" s="34"/>
    </row>
    <row r="387" spans="2:15" ht="32.1">
      <c r="B387" s="39"/>
      <c r="C387" s="81" t="s">
        <v>67</v>
      </c>
      <c r="D387" s="69" t="s">
        <v>67</v>
      </c>
      <c r="E387" s="69" t="s">
        <v>68</v>
      </c>
      <c r="F387" s="69" t="s">
        <v>145</v>
      </c>
      <c r="G387" s="70" t="s">
        <v>70</v>
      </c>
      <c r="H387" s="71">
        <v>0.58094400000000002</v>
      </c>
      <c r="I387" s="72">
        <v>0.279616980348944</v>
      </c>
      <c r="J387" s="70" t="s">
        <v>71</v>
      </c>
      <c r="K387" s="70" t="s">
        <v>72</v>
      </c>
      <c r="L387" s="70" t="s">
        <v>73</v>
      </c>
      <c r="M387" s="70" t="s">
        <v>73</v>
      </c>
      <c r="N387" s="90" t="s">
        <v>74</v>
      </c>
      <c r="O387" s="34"/>
    </row>
    <row r="388" spans="2:15" ht="32.1">
      <c r="B388" s="39"/>
      <c r="C388" s="81" t="s">
        <v>67</v>
      </c>
      <c r="D388" s="69" t="s">
        <v>67</v>
      </c>
      <c r="E388" s="69" t="s">
        <v>68</v>
      </c>
      <c r="F388" s="69" t="s">
        <v>177</v>
      </c>
      <c r="G388" s="70" t="s">
        <v>70</v>
      </c>
      <c r="H388" s="71">
        <v>0.58293600000000001</v>
      </c>
      <c r="I388" s="72">
        <v>0.27998578512396693</v>
      </c>
      <c r="J388" s="70" t="s">
        <v>71</v>
      </c>
      <c r="K388" s="70" t="s">
        <v>72</v>
      </c>
      <c r="L388" s="70" t="s">
        <v>73</v>
      </c>
      <c r="M388" s="70" t="s">
        <v>73</v>
      </c>
      <c r="N388" s="90" t="s">
        <v>74</v>
      </c>
      <c r="O388" s="34"/>
    </row>
    <row r="389" spans="2:15" ht="32.1">
      <c r="B389" s="39"/>
      <c r="C389" s="81" t="s">
        <v>67</v>
      </c>
      <c r="D389" s="69" t="s">
        <v>67</v>
      </c>
      <c r="E389" s="69" t="s">
        <v>68</v>
      </c>
      <c r="F389" s="69" t="s">
        <v>126</v>
      </c>
      <c r="G389" s="70" t="s">
        <v>70</v>
      </c>
      <c r="H389" s="71">
        <v>0.91488800000000003</v>
      </c>
      <c r="I389" s="72">
        <v>0.4481471101010101</v>
      </c>
      <c r="J389" s="70" t="s">
        <v>71</v>
      </c>
      <c r="K389" s="70" t="s">
        <v>72</v>
      </c>
      <c r="L389" s="70" t="s">
        <v>73</v>
      </c>
      <c r="M389" s="70" t="s">
        <v>73</v>
      </c>
      <c r="N389" s="90" t="s">
        <v>74</v>
      </c>
      <c r="O389" s="34"/>
    </row>
    <row r="390" spans="2:15" ht="32.1">
      <c r="B390" s="39"/>
      <c r="C390" s="81" t="s">
        <v>67</v>
      </c>
      <c r="D390" s="69" t="s">
        <v>67</v>
      </c>
      <c r="E390" s="69" t="s">
        <v>68</v>
      </c>
      <c r="F390" s="69" t="s">
        <v>137</v>
      </c>
      <c r="G390" s="70" t="s">
        <v>70</v>
      </c>
      <c r="H390" s="71">
        <v>0.48316300000000001</v>
      </c>
      <c r="I390" s="72">
        <v>0.28033263663911845</v>
      </c>
      <c r="J390" s="70" t="s">
        <v>71</v>
      </c>
      <c r="K390" s="70" t="s">
        <v>72</v>
      </c>
      <c r="L390" s="70" t="s">
        <v>73</v>
      </c>
      <c r="M390" s="70" t="s">
        <v>73</v>
      </c>
      <c r="N390" s="90" t="s">
        <v>74</v>
      </c>
      <c r="O390" s="34"/>
    </row>
    <row r="391" spans="2:15" ht="32.1">
      <c r="B391" s="39"/>
      <c r="C391" s="81" t="s">
        <v>67</v>
      </c>
      <c r="D391" s="69" t="s">
        <v>67</v>
      </c>
      <c r="E391" s="69" t="s">
        <v>68</v>
      </c>
      <c r="F391" s="69" t="s">
        <v>96</v>
      </c>
      <c r="G391" s="70" t="s">
        <v>70</v>
      </c>
      <c r="H391" s="71">
        <v>0.54236600000000001</v>
      </c>
      <c r="I391" s="72">
        <v>0.28864364224058769</v>
      </c>
      <c r="J391" s="70" t="s">
        <v>71</v>
      </c>
      <c r="K391" s="70" t="s">
        <v>72</v>
      </c>
      <c r="L391" s="70" t="s">
        <v>73</v>
      </c>
      <c r="M391" s="70" t="s">
        <v>73</v>
      </c>
      <c r="N391" s="90" t="s">
        <v>74</v>
      </c>
      <c r="O391" s="34"/>
    </row>
    <row r="392" spans="2:15" ht="32.1">
      <c r="B392" s="39"/>
      <c r="C392" s="81" t="s">
        <v>67</v>
      </c>
      <c r="D392" s="69" t="s">
        <v>67</v>
      </c>
      <c r="E392" s="69" t="s">
        <v>68</v>
      </c>
      <c r="F392" s="69" t="s">
        <v>206</v>
      </c>
      <c r="G392" s="70" t="s">
        <v>70</v>
      </c>
      <c r="H392" s="71">
        <v>0.53453300000000004</v>
      </c>
      <c r="I392" s="72">
        <v>0.3002679493342516</v>
      </c>
      <c r="J392" s="70" t="s">
        <v>71</v>
      </c>
      <c r="K392" s="70" t="s">
        <v>72</v>
      </c>
      <c r="L392" s="70" t="s">
        <v>73</v>
      </c>
      <c r="M392" s="70" t="s">
        <v>73</v>
      </c>
      <c r="N392" s="90" t="s">
        <v>74</v>
      </c>
      <c r="O392" s="34"/>
    </row>
    <row r="393" spans="2:15" ht="32.1">
      <c r="B393" s="39"/>
      <c r="C393" s="81" t="s">
        <v>67</v>
      </c>
      <c r="D393" s="69" t="s">
        <v>67</v>
      </c>
      <c r="E393" s="69" t="s">
        <v>68</v>
      </c>
      <c r="F393" s="69" t="s">
        <v>164</v>
      </c>
      <c r="G393" s="70" t="s">
        <v>70</v>
      </c>
      <c r="H393" s="71">
        <v>0.58292999999999995</v>
      </c>
      <c r="I393" s="72">
        <v>0.30262452791551886</v>
      </c>
      <c r="J393" s="70" t="s">
        <v>71</v>
      </c>
      <c r="K393" s="70" t="s">
        <v>72</v>
      </c>
      <c r="L393" s="70" t="s">
        <v>73</v>
      </c>
      <c r="M393" s="70" t="s">
        <v>73</v>
      </c>
      <c r="N393" s="90" t="s">
        <v>74</v>
      </c>
      <c r="O393" s="34"/>
    </row>
    <row r="394" spans="2:15" ht="32.1">
      <c r="B394" s="39"/>
      <c r="C394" s="81" t="s">
        <v>67</v>
      </c>
      <c r="D394" s="69" t="s">
        <v>67</v>
      </c>
      <c r="E394" s="69" t="s">
        <v>68</v>
      </c>
      <c r="F394" s="69" t="s">
        <v>183</v>
      </c>
      <c r="G394" s="70" t="s">
        <v>70</v>
      </c>
      <c r="H394" s="71">
        <v>0.57291000000000003</v>
      </c>
      <c r="I394" s="72">
        <v>0.33099733342516069</v>
      </c>
      <c r="J394" s="70" t="s">
        <v>71</v>
      </c>
      <c r="K394" s="70" t="s">
        <v>72</v>
      </c>
      <c r="L394" s="70" t="s">
        <v>73</v>
      </c>
      <c r="M394" s="70" t="s">
        <v>73</v>
      </c>
      <c r="N394" s="90" t="s">
        <v>74</v>
      </c>
      <c r="O394" s="34"/>
    </row>
    <row r="395" spans="2:15" ht="32.1">
      <c r="B395" s="39"/>
      <c r="C395" s="81" t="s">
        <v>67</v>
      </c>
      <c r="D395" s="69" t="s">
        <v>67</v>
      </c>
      <c r="E395" s="69" t="s">
        <v>68</v>
      </c>
      <c r="F395" s="69" t="s">
        <v>124</v>
      </c>
      <c r="G395" s="70" t="s">
        <v>70</v>
      </c>
      <c r="H395" s="71">
        <v>0.56656600000000001</v>
      </c>
      <c r="I395" s="72">
        <v>0.33780369148301193</v>
      </c>
      <c r="J395" s="70" t="s">
        <v>71</v>
      </c>
      <c r="K395" s="70" t="s">
        <v>72</v>
      </c>
      <c r="L395" s="70" t="s">
        <v>73</v>
      </c>
      <c r="M395" s="70" t="s">
        <v>73</v>
      </c>
      <c r="N395" s="90" t="s">
        <v>74</v>
      </c>
      <c r="O395" s="34"/>
    </row>
    <row r="396" spans="2:15" ht="32.1">
      <c r="B396" s="39"/>
      <c r="C396" s="81" t="s">
        <v>67</v>
      </c>
      <c r="D396" s="69" t="s">
        <v>67</v>
      </c>
      <c r="E396" s="69" t="s">
        <v>68</v>
      </c>
      <c r="F396" s="69" t="s">
        <v>114</v>
      </c>
      <c r="G396" s="70" t="s">
        <v>70</v>
      </c>
      <c r="H396" s="71">
        <v>0.72160000000000002</v>
      </c>
      <c r="I396" s="72">
        <v>0.35932868046372818</v>
      </c>
      <c r="J396" s="70" t="s">
        <v>71</v>
      </c>
      <c r="K396" s="70" t="s">
        <v>72</v>
      </c>
      <c r="L396" s="70" t="s">
        <v>73</v>
      </c>
      <c r="M396" s="70" t="s">
        <v>73</v>
      </c>
      <c r="N396" s="90" t="s">
        <v>74</v>
      </c>
      <c r="O396" s="34"/>
    </row>
    <row r="397" spans="2:15" ht="32.1">
      <c r="B397" s="39"/>
      <c r="C397" s="81" t="s">
        <v>67</v>
      </c>
      <c r="D397" s="69" t="s">
        <v>67</v>
      </c>
      <c r="E397" s="69" t="s">
        <v>68</v>
      </c>
      <c r="F397" s="69" t="s">
        <v>86</v>
      </c>
      <c r="G397" s="70" t="s">
        <v>70</v>
      </c>
      <c r="H397" s="71">
        <v>0.923732</v>
      </c>
      <c r="I397" s="72">
        <v>0.37163402711202942</v>
      </c>
      <c r="J397" s="70" t="s">
        <v>71</v>
      </c>
      <c r="K397" s="70" t="s">
        <v>72</v>
      </c>
      <c r="L397" s="70" t="s">
        <v>73</v>
      </c>
      <c r="M397" s="70" t="s">
        <v>73</v>
      </c>
      <c r="N397" s="90" t="s">
        <v>74</v>
      </c>
      <c r="O397" s="34"/>
    </row>
    <row r="398" spans="2:15" ht="32.1">
      <c r="B398" s="39"/>
      <c r="C398" s="81" t="s">
        <v>67</v>
      </c>
      <c r="D398" s="69" t="s">
        <v>67</v>
      </c>
      <c r="E398" s="69" t="s">
        <v>68</v>
      </c>
      <c r="F398" s="69" t="s">
        <v>189</v>
      </c>
      <c r="G398" s="70" t="s">
        <v>70</v>
      </c>
      <c r="H398" s="71">
        <v>0.63176900000000002</v>
      </c>
      <c r="I398" s="72">
        <v>0.41400166276400369</v>
      </c>
      <c r="J398" s="70" t="s">
        <v>71</v>
      </c>
      <c r="K398" s="70" t="s">
        <v>72</v>
      </c>
      <c r="L398" s="70" t="s">
        <v>73</v>
      </c>
      <c r="M398" s="70" t="s">
        <v>73</v>
      </c>
      <c r="N398" s="90" t="s">
        <v>74</v>
      </c>
      <c r="O398" s="34"/>
    </row>
    <row r="399" spans="2:15" ht="32.1">
      <c r="B399" s="39"/>
      <c r="C399" s="81" t="s">
        <v>67</v>
      </c>
      <c r="D399" s="69" t="s">
        <v>67</v>
      </c>
      <c r="E399" s="69" t="s">
        <v>68</v>
      </c>
      <c r="F399" s="69" t="s">
        <v>84</v>
      </c>
      <c r="G399" s="70" t="s">
        <v>70</v>
      </c>
      <c r="H399" s="71">
        <v>0.93874899999999994</v>
      </c>
      <c r="I399" s="72">
        <v>0.54931391623048664</v>
      </c>
      <c r="J399" s="70" t="s">
        <v>71</v>
      </c>
      <c r="K399" s="70" t="s">
        <v>72</v>
      </c>
      <c r="L399" s="70" t="s">
        <v>73</v>
      </c>
      <c r="M399" s="70" t="s">
        <v>73</v>
      </c>
      <c r="N399" s="90" t="s">
        <v>74</v>
      </c>
      <c r="O399" s="34"/>
    </row>
    <row r="400" spans="2:15" ht="32.1">
      <c r="B400" s="39"/>
      <c r="C400" s="81" t="s">
        <v>67</v>
      </c>
      <c r="D400" s="69" t="s">
        <v>67</v>
      </c>
      <c r="E400" s="69" t="s">
        <v>68</v>
      </c>
      <c r="F400" s="69" t="s">
        <v>207</v>
      </c>
      <c r="G400" s="70" t="s">
        <v>70</v>
      </c>
      <c r="H400" s="71">
        <v>0.979383</v>
      </c>
      <c r="I400" s="72">
        <v>0.58652473448117537</v>
      </c>
      <c r="J400" s="70" t="s">
        <v>71</v>
      </c>
      <c r="K400" s="70" t="s">
        <v>72</v>
      </c>
      <c r="L400" s="70" t="s">
        <v>73</v>
      </c>
      <c r="M400" s="70" t="s">
        <v>73</v>
      </c>
      <c r="N400" s="90" t="s">
        <v>74</v>
      </c>
      <c r="O400" s="34"/>
    </row>
    <row r="401" spans="2:15" ht="32.1">
      <c r="B401" s="39"/>
      <c r="C401" s="81" t="s">
        <v>67</v>
      </c>
      <c r="D401" s="69" t="s">
        <v>67</v>
      </c>
      <c r="E401" s="69" t="s">
        <v>68</v>
      </c>
      <c r="F401" s="69" t="s">
        <v>85</v>
      </c>
      <c r="G401" s="70" t="s">
        <v>70</v>
      </c>
      <c r="H401" s="71">
        <v>0.92296699999999998</v>
      </c>
      <c r="I401" s="72">
        <v>0.62162378863636358</v>
      </c>
      <c r="J401" s="70" t="s">
        <v>71</v>
      </c>
      <c r="K401" s="70" t="s">
        <v>72</v>
      </c>
      <c r="L401" s="70" t="s">
        <v>73</v>
      </c>
      <c r="M401" s="70" t="s">
        <v>73</v>
      </c>
      <c r="N401" s="90" t="s">
        <v>74</v>
      </c>
      <c r="O401" s="34"/>
    </row>
    <row r="402" spans="2:15" ht="32.1">
      <c r="B402" s="39"/>
      <c r="C402" s="81" t="s">
        <v>67</v>
      </c>
      <c r="D402" s="69" t="s">
        <v>67</v>
      </c>
      <c r="E402" s="69" t="s">
        <v>68</v>
      </c>
      <c r="F402" s="69" t="s">
        <v>123</v>
      </c>
      <c r="G402" s="70" t="s">
        <v>70</v>
      </c>
      <c r="H402" s="71">
        <v>0.99339100000000002</v>
      </c>
      <c r="I402" s="72">
        <v>0.87122065172176311</v>
      </c>
      <c r="J402" s="70" t="s">
        <v>71</v>
      </c>
      <c r="K402" s="70" t="s">
        <v>72</v>
      </c>
      <c r="L402" s="70" t="s">
        <v>73</v>
      </c>
      <c r="M402" s="70" t="s">
        <v>73</v>
      </c>
      <c r="N402" s="90" t="s">
        <v>74</v>
      </c>
      <c r="O402" s="34"/>
    </row>
    <row r="403" spans="2:15" ht="32.1">
      <c r="B403" s="39"/>
      <c r="C403" s="81" t="s">
        <v>67</v>
      </c>
      <c r="D403" s="69" t="s">
        <v>67</v>
      </c>
      <c r="E403" s="69" t="s">
        <v>68</v>
      </c>
      <c r="F403" s="69" t="s">
        <v>125</v>
      </c>
      <c r="G403" s="70" t="s">
        <v>70</v>
      </c>
      <c r="H403" s="71">
        <v>0.97932799999999998</v>
      </c>
      <c r="I403" s="72">
        <v>0.976843289600551</v>
      </c>
      <c r="J403" s="70" t="s">
        <v>71</v>
      </c>
      <c r="K403" s="70" t="s">
        <v>72</v>
      </c>
      <c r="L403" s="70" t="s">
        <v>73</v>
      </c>
      <c r="M403" s="70" t="s">
        <v>73</v>
      </c>
      <c r="N403" s="90" t="s">
        <v>74</v>
      </c>
      <c r="O403" s="34"/>
    </row>
    <row r="404" spans="2:15" s="133" customFormat="1" ht="32.1">
      <c r="B404" s="126"/>
      <c r="C404" s="165" t="s">
        <v>67</v>
      </c>
      <c r="D404" s="93" t="s">
        <v>67</v>
      </c>
      <c r="E404" s="93" t="s">
        <v>93</v>
      </c>
      <c r="F404" s="93" t="s">
        <v>95</v>
      </c>
      <c r="G404" s="166" t="s">
        <v>70</v>
      </c>
      <c r="H404" s="167">
        <v>4.646852</v>
      </c>
      <c r="I404" s="168">
        <v>2.1819562994949493</v>
      </c>
      <c r="J404" s="166" t="s">
        <v>71</v>
      </c>
      <c r="K404" s="166" t="s">
        <v>72</v>
      </c>
      <c r="L404" s="166" t="s">
        <v>73</v>
      </c>
      <c r="M404" s="166" t="s">
        <v>73</v>
      </c>
      <c r="N404" s="169" t="s">
        <v>74</v>
      </c>
      <c r="O404" s="132"/>
    </row>
    <row r="405" spans="2:15" s="133" customFormat="1" ht="32.1">
      <c r="B405" s="126"/>
      <c r="C405" s="165" t="s">
        <v>67</v>
      </c>
      <c r="D405" s="93" t="s">
        <v>67</v>
      </c>
      <c r="E405" s="93" t="s">
        <v>93</v>
      </c>
      <c r="F405" s="93" t="s">
        <v>123</v>
      </c>
      <c r="G405" s="166" t="s">
        <v>70</v>
      </c>
      <c r="H405" s="167">
        <v>4.9242319999999999</v>
      </c>
      <c r="I405" s="168">
        <v>3.3206673547291095</v>
      </c>
      <c r="J405" s="166" t="s">
        <v>71</v>
      </c>
      <c r="K405" s="166" t="s">
        <v>72</v>
      </c>
      <c r="L405" s="166" t="s">
        <v>73</v>
      </c>
      <c r="M405" s="166" t="s">
        <v>73</v>
      </c>
      <c r="N405" s="169" t="s">
        <v>74</v>
      </c>
      <c r="O405" s="132"/>
    </row>
    <row r="406" spans="2:15" s="133" customFormat="1" ht="32.1">
      <c r="B406" s="126"/>
      <c r="C406" s="165" t="s">
        <v>67</v>
      </c>
      <c r="D406" s="93" t="s">
        <v>67</v>
      </c>
      <c r="E406" s="93" t="s">
        <v>93</v>
      </c>
      <c r="F406" s="93" t="s">
        <v>162</v>
      </c>
      <c r="G406" s="166" t="s">
        <v>70</v>
      </c>
      <c r="H406" s="167">
        <v>5.0658519999999996</v>
      </c>
      <c r="I406" s="168">
        <v>3.425043832208448</v>
      </c>
      <c r="J406" s="166" t="s">
        <v>71</v>
      </c>
      <c r="K406" s="166" t="s">
        <v>72</v>
      </c>
      <c r="L406" s="166" t="s">
        <v>73</v>
      </c>
      <c r="M406" s="166" t="s">
        <v>73</v>
      </c>
      <c r="N406" s="169" t="s">
        <v>74</v>
      </c>
      <c r="O406" s="132"/>
    </row>
    <row r="407" spans="2:15" s="133" customFormat="1" ht="32.1">
      <c r="B407" s="126"/>
      <c r="C407" s="165" t="s">
        <v>67</v>
      </c>
      <c r="D407" s="93" t="s">
        <v>67</v>
      </c>
      <c r="E407" s="93" t="s">
        <v>93</v>
      </c>
      <c r="F407" s="93" t="s">
        <v>144</v>
      </c>
      <c r="G407" s="166" t="s">
        <v>70</v>
      </c>
      <c r="H407" s="167">
        <v>4.9359209999999996</v>
      </c>
      <c r="I407" s="168">
        <v>3.5479165589761248</v>
      </c>
      <c r="J407" s="166" t="s">
        <v>71</v>
      </c>
      <c r="K407" s="166" t="s">
        <v>72</v>
      </c>
      <c r="L407" s="166" t="s">
        <v>73</v>
      </c>
      <c r="M407" s="166" t="s">
        <v>73</v>
      </c>
      <c r="N407" s="169" t="s">
        <v>74</v>
      </c>
      <c r="O407" s="132"/>
    </row>
    <row r="408" spans="2:15" s="133" customFormat="1" ht="32.1">
      <c r="B408" s="126"/>
      <c r="C408" s="165" t="s">
        <v>67</v>
      </c>
      <c r="D408" s="93" t="s">
        <v>67</v>
      </c>
      <c r="E408" s="93" t="s">
        <v>93</v>
      </c>
      <c r="F408" s="93" t="s">
        <v>84</v>
      </c>
      <c r="G408" s="166" t="s">
        <v>70</v>
      </c>
      <c r="H408" s="167">
        <v>6.2285959999999996</v>
      </c>
      <c r="I408" s="168">
        <v>4.2067454323921032</v>
      </c>
      <c r="J408" s="166" t="s">
        <v>71</v>
      </c>
      <c r="K408" s="166" t="s">
        <v>72</v>
      </c>
      <c r="L408" s="166" t="s">
        <v>73</v>
      </c>
      <c r="M408" s="166" t="s">
        <v>73</v>
      </c>
      <c r="N408" s="169" t="s">
        <v>74</v>
      </c>
      <c r="O408" s="132"/>
    </row>
    <row r="409" spans="2:15" s="133" customFormat="1" ht="32.1">
      <c r="B409" s="126"/>
      <c r="C409" s="165" t="s">
        <v>67</v>
      </c>
      <c r="D409" s="93" t="s">
        <v>67</v>
      </c>
      <c r="E409" s="93" t="s">
        <v>93</v>
      </c>
      <c r="F409" s="93" t="s">
        <v>121</v>
      </c>
      <c r="G409" s="166" t="s">
        <v>70</v>
      </c>
      <c r="H409" s="167">
        <v>5.0844110000000002</v>
      </c>
      <c r="I409" s="168">
        <v>4.3037183119375575</v>
      </c>
      <c r="J409" s="166" t="s">
        <v>71</v>
      </c>
      <c r="K409" s="166" t="s">
        <v>72</v>
      </c>
      <c r="L409" s="166" t="s">
        <v>73</v>
      </c>
      <c r="M409" s="166" t="s">
        <v>73</v>
      </c>
      <c r="N409" s="169" t="s">
        <v>74</v>
      </c>
      <c r="O409" s="132"/>
    </row>
    <row r="410" spans="2:15" s="133" customFormat="1" ht="32.1">
      <c r="B410" s="126"/>
      <c r="C410" s="165" t="s">
        <v>67</v>
      </c>
      <c r="D410" s="93" t="s">
        <v>67</v>
      </c>
      <c r="E410" s="93" t="s">
        <v>93</v>
      </c>
      <c r="F410" s="93" t="s">
        <v>136</v>
      </c>
      <c r="G410" s="166" t="s">
        <v>70</v>
      </c>
      <c r="H410" s="167">
        <v>4.9804690000000003</v>
      </c>
      <c r="I410" s="168">
        <v>2.9977737950183654</v>
      </c>
      <c r="J410" s="166" t="s">
        <v>71</v>
      </c>
      <c r="K410" s="166" t="s">
        <v>72</v>
      </c>
      <c r="L410" s="166" t="s">
        <v>73</v>
      </c>
      <c r="M410" s="166" t="s">
        <v>73</v>
      </c>
      <c r="N410" s="169" t="s">
        <v>74</v>
      </c>
      <c r="O410" s="132"/>
    </row>
    <row r="411" spans="2:15" ht="32.1">
      <c r="B411" s="39"/>
      <c r="C411" s="81" t="s">
        <v>67</v>
      </c>
      <c r="D411" s="69" t="s">
        <v>67</v>
      </c>
      <c r="E411" s="69" t="s">
        <v>88</v>
      </c>
      <c r="F411" s="69" t="s">
        <v>120</v>
      </c>
      <c r="G411" s="70" t="s">
        <v>70</v>
      </c>
      <c r="H411" s="71">
        <v>13.18229</v>
      </c>
      <c r="I411" s="72">
        <v>6.2701604502066113</v>
      </c>
      <c r="J411" s="70" t="s">
        <v>71</v>
      </c>
      <c r="K411" s="70" t="s">
        <v>72</v>
      </c>
      <c r="L411" s="70" t="s">
        <v>73</v>
      </c>
      <c r="M411" s="70" t="s">
        <v>73</v>
      </c>
      <c r="N411" s="90" t="s">
        <v>74</v>
      </c>
      <c r="O411" s="34"/>
    </row>
    <row r="412" spans="2:15" ht="32.1">
      <c r="B412" s="39"/>
      <c r="C412" s="81" t="s">
        <v>67</v>
      </c>
      <c r="D412" s="69" t="s">
        <v>67</v>
      </c>
      <c r="E412" s="69" t="s">
        <v>88</v>
      </c>
      <c r="F412" s="69" t="s">
        <v>88</v>
      </c>
      <c r="G412" s="70" t="s">
        <v>70</v>
      </c>
      <c r="H412" s="71">
        <v>4.4487560000000004</v>
      </c>
      <c r="I412" s="72">
        <v>2.3380366807162534</v>
      </c>
      <c r="J412" s="70" t="s">
        <v>71</v>
      </c>
      <c r="K412" s="70" t="s">
        <v>72</v>
      </c>
      <c r="L412" s="70" t="s">
        <v>73</v>
      </c>
      <c r="M412" s="70" t="s">
        <v>73</v>
      </c>
      <c r="N412" s="90" t="s">
        <v>74</v>
      </c>
      <c r="O412" s="34"/>
    </row>
    <row r="413" spans="2:15" ht="32.1">
      <c r="B413" s="39"/>
      <c r="C413" s="81" t="s">
        <v>67</v>
      </c>
      <c r="D413" s="69" t="s">
        <v>67</v>
      </c>
      <c r="E413" s="69" t="s">
        <v>88</v>
      </c>
      <c r="F413" s="69" t="s">
        <v>125</v>
      </c>
      <c r="G413" s="70" t="s">
        <v>70</v>
      </c>
      <c r="H413" s="71">
        <v>34.430594999999997</v>
      </c>
      <c r="I413" s="72">
        <v>33.697901805257118</v>
      </c>
      <c r="J413" s="70" t="s">
        <v>71</v>
      </c>
      <c r="K413" s="70" t="s">
        <v>72</v>
      </c>
      <c r="L413" s="70" t="s">
        <v>73</v>
      </c>
      <c r="M413" s="70" t="s">
        <v>73</v>
      </c>
      <c r="N413" s="90" t="s">
        <v>74</v>
      </c>
      <c r="O413" s="34"/>
    </row>
    <row r="414" spans="2:15" ht="32.1">
      <c r="B414" s="39"/>
      <c r="C414" s="81" t="s">
        <v>67</v>
      </c>
      <c r="D414" s="69" t="s">
        <v>67</v>
      </c>
      <c r="E414" s="69" t="s">
        <v>120</v>
      </c>
      <c r="F414" s="69" t="s">
        <v>94</v>
      </c>
      <c r="G414" s="70" t="s">
        <v>70</v>
      </c>
      <c r="H414" s="71">
        <v>10.227891</v>
      </c>
      <c r="I414" s="72">
        <v>4.5911745754591369</v>
      </c>
      <c r="J414" s="70" t="s">
        <v>71</v>
      </c>
      <c r="K414" s="70" t="s">
        <v>72</v>
      </c>
      <c r="L414" s="70" t="s">
        <v>73</v>
      </c>
      <c r="M414" s="70" t="s">
        <v>73</v>
      </c>
      <c r="N414" s="90" t="s">
        <v>74</v>
      </c>
      <c r="O414" s="34"/>
    </row>
    <row r="415" spans="2:15" s="133" customFormat="1" ht="32.1">
      <c r="B415" s="126"/>
      <c r="C415" s="165" t="s">
        <v>67</v>
      </c>
      <c r="D415" s="93" t="s">
        <v>67</v>
      </c>
      <c r="E415" s="93" t="s">
        <v>93</v>
      </c>
      <c r="F415" s="93" t="s">
        <v>120</v>
      </c>
      <c r="G415" s="166" t="s">
        <v>70</v>
      </c>
      <c r="H415" s="167">
        <v>5.7244029999999997</v>
      </c>
      <c r="I415" s="168">
        <v>2.355197539325069</v>
      </c>
      <c r="J415" s="166" t="s">
        <v>71</v>
      </c>
      <c r="K415" s="166" t="s">
        <v>72</v>
      </c>
      <c r="L415" s="166" t="s">
        <v>73</v>
      </c>
      <c r="M415" s="166" t="s">
        <v>73</v>
      </c>
      <c r="N415" s="169" t="s">
        <v>74</v>
      </c>
      <c r="O415" s="132"/>
    </row>
    <row r="416" spans="2:15" s="133" customFormat="1" ht="32.1">
      <c r="B416" s="126"/>
      <c r="C416" s="165" t="s">
        <v>67</v>
      </c>
      <c r="D416" s="93" t="s">
        <v>67</v>
      </c>
      <c r="E416" s="93" t="s">
        <v>93</v>
      </c>
      <c r="F416" s="93" t="s">
        <v>115</v>
      </c>
      <c r="G416" s="166" t="s">
        <v>70</v>
      </c>
      <c r="H416" s="167">
        <v>6.3607690000000003</v>
      </c>
      <c r="I416" s="168">
        <v>5.0316300696969698</v>
      </c>
      <c r="J416" s="166" t="s">
        <v>71</v>
      </c>
      <c r="K416" s="166" t="s">
        <v>72</v>
      </c>
      <c r="L416" s="166" t="s">
        <v>73</v>
      </c>
      <c r="M416" s="166" t="s">
        <v>73</v>
      </c>
      <c r="N416" s="169" t="s">
        <v>74</v>
      </c>
      <c r="O416" s="132"/>
    </row>
    <row r="417" spans="2:15" s="133" customFormat="1" ht="32.1">
      <c r="B417" s="126"/>
      <c r="C417" s="165" t="s">
        <v>67</v>
      </c>
      <c r="D417" s="93" t="s">
        <v>67</v>
      </c>
      <c r="E417" s="93" t="s">
        <v>93</v>
      </c>
      <c r="F417" s="93" t="s">
        <v>131</v>
      </c>
      <c r="G417" s="166" t="s">
        <v>70</v>
      </c>
      <c r="H417" s="167">
        <v>5.7670729999999999</v>
      </c>
      <c r="I417" s="168">
        <v>2.1113443549816346</v>
      </c>
      <c r="J417" s="166" t="s">
        <v>71</v>
      </c>
      <c r="K417" s="166" t="s">
        <v>72</v>
      </c>
      <c r="L417" s="166" t="s">
        <v>73</v>
      </c>
      <c r="M417" s="166" t="s">
        <v>73</v>
      </c>
      <c r="N417" s="169" t="s">
        <v>74</v>
      </c>
      <c r="O417" s="132"/>
    </row>
    <row r="418" spans="2:15" s="133" customFormat="1" ht="32.1">
      <c r="B418" s="126"/>
      <c r="C418" s="165" t="s">
        <v>67</v>
      </c>
      <c r="D418" s="93" t="s">
        <v>67</v>
      </c>
      <c r="E418" s="93" t="s">
        <v>93</v>
      </c>
      <c r="F418" s="93" t="s">
        <v>89</v>
      </c>
      <c r="G418" s="166" t="s">
        <v>70</v>
      </c>
      <c r="H418" s="167">
        <v>4.0756100000000002</v>
      </c>
      <c r="I418" s="168">
        <v>2.3808696792470156</v>
      </c>
      <c r="J418" s="166" t="s">
        <v>71</v>
      </c>
      <c r="K418" s="166" t="s">
        <v>72</v>
      </c>
      <c r="L418" s="166" t="s">
        <v>73</v>
      </c>
      <c r="M418" s="166" t="s">
        <v>73</v>
      </c>
      <c r="N418" s="169" t="s">
        <v>74</v>
      </c>
      <c r="O418" s="132"/>
    </row>
    <row r="419" spans="2:15" s="133" customFormat="1" ht="32.1">
      <c r="B419" s="126"/>
      <c r="C419" s="165" t="s">
        <v>67</v>
      </c>
      <c r="D419" s="93" t="s">
        <v>67</v>
      </c>
      <c r="E419" s="93" t="s">
        <v>93</v>
      </c>
      <c r="F419" s="93" t="s">
        <v>68</v>
      </c>
      <c r="G419" s="166" t="s">
        <v>70</v>
      </c>
      <c r="H419" s="167">
        <v>5.334257</v>
      </c>
      <c r="I419" s="168">
        <v>4.0757024908861341</v>
      </c>
      <c r="J419" s="166" t="s">
        <v>71</v>
      </c>
      <c r="K419" s="166" t="s">
        <v>72</v>
      </c>
      <c r="L419" s="166" t="s">
        <v>73</v>
      </c>
      <c r="M419" s="166" t="s">
        <v>73</v>
      </c>
      <c r="N419" s="169" t="s">
        <v>74</v>
      </c>
      <c r="O419" s="132"/>
    </row>
    <row r="420" spans="2:15" s="133" customFormat="1" ht="32.1">
      <c r="B420" s="126"/>
      <c r="C420" s="165" t="s">
        <v>67</v>
      </c>
      <c r="D420" s="93" t="s">
        <v>67</v>
      </c>
      <c r="E420" s="93" t="s">
        <v>93</v>
      </c>
      <c r="F420" s="93" t="s">
        <v>126</v>
      </c>
      <c r="G420" s="166" t="s">
        <v>70</v>
      </c>
      <c r="H420" s="167">
        <v>5.4569299999999998</v>
      </c>
      <c r="I420" s="168">
        <v>2.6486373919651056</v>
      </c>
      <c r="J420" s="166" t="s">
        <v>71</v>
      </c>
      <c r="K420" s="166" t="s">
        <v>72</v>
      </c>
      <c r="L420" s="166" t="s">
        <v>73</v>
      </c>
      <c r="M420" s="166" t="s">
        <v>73</v>
      </c>
      <c r="N420" s="169" t="s">
        <v>74</v>
      </c>
      <c r="O420" s="132"/>
    </row>
    <row r="421" spans="2:15" s="133" customFormat="1" ht="32.1">
      <c r="B421" s="126"/>
      <c r="C421" s="165" t="s">
        <v>67</v>
      </c>
      <c r="D421" s="93" t="s">
        <v>67</v>
      </c>
      <c r="E421" s="93" t="s">
        <v>93</v>
      </c>
      <c r="F421" s="93" t="s">
        <v>87</v>
      </c>
      <c r="G421" s="166" t="s">
        <v>70</v>
      </c>
      <c r="H421" s="167">
        <v>4.3979710000000001</v>
      </c>
      <c r="I421" s="168">
        <v>1.9552500810146922</v>
      </c>
      <c r="J421" s="166" t="s">
        <v>71</v>
      </c>
      <c r="K421" s="166" t="s">
        <v>72</v>
      </c>
      <c r="L421" s="166" t="s">
        <v>73</v>
      </c>
      <c r="M421" s="166" t="s">
        <v>73</v>
      </c>
      <c r="N421" s="169" t="s">
        <v>74</v>
      </c>
      <c r="O421" s="132"/>
    </row>
    <row r="422" spans="2:15" s="133" customFormat="1" ht="32.1">
      <c r="B422" s="126"/>
      <c r="C422" s="165" t="s">
        <v>67</v>
      </c>
      <c r="D422" s="93" t="s">
        <v>67</v>
      </c>
      <c r="E422" s="93" t="s">
        <v>93</v>
      </c>
      <c r="F422" s="93" t="s">
        <v>154</v>
      </c>
      <c r="G422" s="166" t="s">
        <v>70</v>
      </c>
      <c r="H422" s="167">
        <v>4.3374160000000002</v>
      </c>
      <c r="I422" s="168">
        <v>2.9994677280762168</v>
      </c>
      <c r="J422" s="166" t="s">
        <v>71</v>
      </c>
      <c r="K422" s="166" t="s">
        <v>72</v>
      </c>
      <c r="L422" s="166" t="s">
        <v>73</v>
      </c>
      <c r="M422" s="166" t="s">
        <v>73</v>
      </c>
      <c r="N422" s="169" t="s">
        <v>74</v>
      </c>
      <c r="O422" s="132"/>
    </row>
    <row r="423" spans="2:15" s="133" customFormat="1" ht="32.1">
      <c r="B423" s="126"/>
      <c r="C423" s="165" t="s">
        <v>67</v>
      </c>
      <c r="D423" s="93" t="s">
        <v>67</v>
      </c>
      <c r="E423" s="93" t="s">
        <v>93</v>
      </c>
      <c r="F423" s="93" t="s">
        <v>81</v>
      </c>
      <c r="G423" s="166" t="s">
        <v>70</v>
      </c>
      <c r="H423" s="167">
        <v>5.2039530000000003</v>
      </c>
      <c r="I423" s="168">
        <v>3.8215807596648301</v>
      </c>
      <c r="J423" s="166" t="s">
        <v>71</v>
      </c>
      <c r="K423" s="166" t="s">
        <v>72</v>
      </c>
      <c r="L423" s="166" t="s">
        <v>73</v>
      </c>
      <c r="M423" s="166" t="s">
        <v>73</v>
      </c>
      <c r="N423" s="169" t="s">
        <v>74</v>
      </c>
      <c r="O423" s="132"/>
    </row>
    <row r="424" spans="2:15" ht="32.1">
      <c r="B424" s="39"/>
      <c r="C424" s="81" t="s">
        <v>67</v>
      </c>
      <c r="D424" s="69" t="s">
        <v>67</v>
      </c>
      <c r="E424" s="69" t="s">
        <v>68</v>
      </c>
      <c r="F424" s="69" t="s">
        <v>174</v>
      </c>
      <c r="G424" s="70" t="s">
        <v>70</v>
      </c>
      <c r="H424" s="71">
        <v>0.52939499999999995</v>
      </c>
      <c r="I424" s="72">
        <v>0.26375477878787879</v>
      </c>
      <c r="J424" s="70" t="s">
        <v>71</v>
      </c>
      <c r="K424" s="70" t="s">
        <v>72</v>
      </c>
      <c r="L424" s="70" t="s">
        <v>73</v>
      </c>
      <c r="M424" s="70" t="s">
        <v>73</v>
      </c>
      <c r="N424" s="90" t="s">
        <v>74</v>
      </c>
      <c r="O424" s="34"/>
    </row>
    <row r="425" spans="2:15" ht="32.1">
      <c r="B425" s="39"/>
      <c r="C425" s="81" t="s">
        <v>67</v>
      </c>
      <c r="D425" s="69" t="s">
        <v>67</v>
      </c>
      <c r="E425" s="69" t="s">
        <v>68</v>
      </c>
      <c r="F425" s="69" t="s">
        <v>186</v>
      </c>
      <c r="G425" s="70" t="s">
        <v>70</v>
      </c>
      <c r="H425" s="71">
        <v>0.506212</v>
      </c>
      <c r="I425" s="72">
        <v>0.15543285075757576</v>
      </c>
      <c r="J425" s="70" t="s">
        <v>71</v>
      </c>
      <c r="K425" s="70" t="s">
        <v>72</v>
      </c>
      <c r="L425" s="70" t="s">
        <v>73</v>
      </c>
      <c r="M425" s="70" t="s">
        <v>73</v>
      </c>
      <c r="N425" s="90" t="s">
        <v>74</v>
      </c>
      <c r="O425" s="34"/>
    </row>
    <row r="426" spans="2:15" ht="32.1">
      <c r="B426" s="39"/>
      <c r="C426" s="81" t="s">
        <v>67</v>
      </c>
      <c r="D426" s="69" t="s">
        <v>67</v>
      </c>
      <c r="E426" s="69" t="s">
        <v>68</v>
      </c>
      <c r="F426" s="69" t="s">
        <v>185</v>
      </c>
      <c r="G426" s="70" t="s">
        <v>70</v>
      </c>
      <c r="H426" s="71">
        <v>0.69495200000000001</v>
      </c>
      <c r="I426" s="72">
        <v>0.33867304637281914</v>
      </c>
      <c r="J426" s="70" t="s">
        <v>71</v>
      </c>
      <c r="K426" s="70" t="s">
        <v>72</v>
      </c>
      <c r="L426" s="70" t="s">
        <v>73</v>
      </c>
      <c r="M426" s="70" t="s">
        <v>73</v>
      </c>
      <c r="N426" s="90" t="s">
        <v>74</v>
      </c>
      <c r="O426" s="34"/>
    </row>
    <row r="427" spans="2:15" ht="32.1">
      <c r="B427" s="39"/>
      <c r="C427" s="81" t="s">
        <v>67</v>
      </c>
      <c r="D427" s="69" t="s">
        <v>67</v>
      </c>
      <c r="E427" s="69" t="s">
        <v>68</v>
      </c>
      <c r="F427" s="69" t="s">
        <v>113</v>
      </c>
      <c r="G427" s="70" t="s">
        <v>70</v>
      </c>
      <c r="H427" s="71">
        <v>17.014384</v>
      </c>
      <c r="I427" s="72">
        <v>0.76902052635445362</v>
      </c>
      <c r="J427" s="70" t="s">
        <v>71</v>
      </c>
      <c r="K427" s="70" t="s">
        <v>72</v>
      </c>
      <c r="L427" s="70" t="s">
        <v>73</v>
      </c>
      <c r="M427" s="70" t="s">
        <v>73</v>
      </c>
      <c r="N427" s="90" t="s">
        <v>74</v>
      </c>
      <c r="O427" s="34"/>
    </row>
    <row r="428" spans="2:15" ht="32.1">
      <c r="B428" s="39"/>
      <c r="C428" s="81" t="s">
        <v>67</v>
      </c>
      <c r="D428" s="69" t="s">
        <v>67</v>
      </c>
      <c r="E428" s="69" t="s">
        <v>68</v>
      </c>
      <c r="F428" s="69" t="s">
        <v>191</v>
      </c>
      <c r="G428" s="70" t="s">
        <v>70</v>
      </c>
      <c r="H428" s="71">
        <v>1.630822</v>
      </c>
      <c r="I428" s="72">
        <v>1.1455527838154269</v>
      </c>
      <c r="J428" s="70" t="s">
        <v>71</v>
      </c>
      <c r="K428" s="70" t="s">
        <v>72</v>
      </c>
      <c r="L428" s="70" t="s">
        <v>73</v>
      </c>
      <c r="M428" s="70" t="s">
        <v>73</v>
      </c>
      <c r="N428" s="90" t="s">
        <v>74</v>
      </c>
      <c r="O428" s="34"/>
    </row>
    <row r="429" spans="2:15" ht="32.1">
      <c r="B429" s="39"/>
      <c r="C429" s="81" t="s">
        <v>67</v>
      </c>
      <c r="D429" s="69" t="s">
        <v>67</v>
      </c>
      <c r="E429" s="69" t="s">
        <v>68</v>
      </c>
      <c r="F429" s="69" t="s">
        <v>109</v>
      </c>
      <c r="G429" s="70" t="s">
        <v>70</v>
      </c>
      <c r="H429" s="71">
        <v>0.30686400000000003</v>
      </c>
      <c r="I429" s="72">
        <v>6.8871163751147838E-2</v>
      </c>
      <c r="J429" s="70" t="s">
        <v>71</v>
      </c>
      <c r="K429" s="70" t="s">
        <v>72</v>
      </c>
      <c r="L429" s="70" t="s">
        <v>73</v>
      </c>
      <c r="M429" s="70" t="s">
        <v>73</v>
      </c>
      <c r="N429" s="90" t="s">
        <v>74</v>
      </c>
      <c r="O429" s="34"/>
    </row>
    <row r="430" spans="2:15" ht="32.1">
      <c r="B430" s="39"/>
      <c r="C430" s="81" t="s">
        <v>67</v>
      </c>
      <c r="D430" s="69" t="s">
        <v>67</v>
      </c>
      <c r="E430" s="69" t="s">
        <v>68</v>
      </c>
      <c r="F430" s="69" t="s">
        <v>147</v>
      </c>
      <c r="G430" s="70" t="s">
        <v>70</v>
      </c>
      <c r="H430" s="71">
        <v>0.50176200000000004</v>
      </c>
      <c r="I430" s="72">
        <v>0.21478301005509642</v>
      </c>
      <c r="J430" s="70" t="s">
        <v>71</v>
      </c>
      <c r="K430" s="70" t="s">
        <v>72</v>
      </c>
      <c r="L430" s="70" t="s">
        <v>73</v>
      </c>
      <c r="M430" s="70" t="s">
        <v>73</v>
      </c>
      <c r="N430" s="90" t="s">
        <v>74</v>
      </c>
      <c r="O430" s="34"/>
    </row>
    <row r="431" spans="2:15" ht="32.1">
      <c r="B431" s="39"/>
      <c r="C431" s="81" t="s">
        <v>67</v>
      </c>
      <c r="D431" s="69" t="s">
        <v>67</v>
      </c>
      <c r="E431" s="69" t="s">
        <v>68</v>
      </c>
      <c r="F431" s="69" t="s">
        <v>141</v>
      </c>
      <c r="G431" s="70" t="s">
        <v>70</v>
      </c>
      <c r="H431" s="71">
        <v>0.46463300000000002</v>
      </c>
      <c r="I431" s="72">
        <v>9.7049842975206607E-2</v>
      </c>
      <c r="J431" s="70" t="s">
        <v>71</v>
      </c>
      <c r="K431" s="70" t="s">
        <v>72</v>
      </c>
      <c r="L431" s="70" t="s">
        <v>73</v>
      </c>
      <c r="M431" s="70" t="s">
        <v>73</v>
      </c>
      <c r="N431" s="90" t="s">
        <v>74</v>
      </c>
      <c r="O431" s="34"/>
    </row>
    <row r="432" spans="2:15" ht="32.1">
      <c r="B432" s="39"/>
      <c r="C432" s="81" t="s">
        <v>67</v>
      </c>
      <c r="D432" s="69" t="s">
        <v>67</v>
      </c>
      <c r="E432" s="69" t="s">
        <v>68</v>
      </c>
      <c r="F432" s="69" t="s">
        <v>87</v>
      </c>
      <c r="G432" s="70" t="s">
        <v>70</v>
      </c>
      <c r="H432" s="71">
        <v>0.99693100000000001</v>
      </c>
      <c r="I432" s="72">
        <v>7.494241253443526E-2</v>
      </c>
      <c r="J432" s="70" t="s">
        <v>71</v>
      </c>
      <c r="K432" s="70" t="s">
        <v>72</v>
      </c>
      <c r="L432" s="70" t="s">
        <v>73</v>
      </c>
      <c r="M432" s="70" t="s">
        <v>73</v>
      </c>
      <c r="N432" s="90" t="s">
        <v>74</v>
      </c>
      <c r="O432" s="34"/>
    </row>
    <row r="433" spans="2:15" ht="32.1">
      <c r="B433" s="39"/>
      <c r="C433" s="81" t="s">
        <v>67</v>
      </c>
      <c r="D433" s="69" t="s">
        <v>67</v>
      </c>
      <c r="E433" s="69" t="s">
        <v>68</v>
      </c>
      <c r="F433" s="69" t="s">
        <v>93</v>
      </c>
      <c r="G433" s="70" t="s">
        <v>70</v>
      </c>
      <c r="H433" s="71">
        <v>0.49815999999999999</v>
      </c>
      <c r="I433" s="72">
        <v>0.21099006421028466</v>
      </c>
      <c r="J433" s="70" t="s">
        <v>71</v>
      </c>
      <c r="K433" s="70" t="s">
        <v>72</v>
      </c>
      <c r="L433" s="70" t="s">
        <v>73</v>
      </c>
      <c r="M433" s="70" t="s">
        <v>73</v>
      </c>
      <c r="N433" s="90" t="s">
        <v>74</v>
      </c>
      <c r="O433" s="34"/>
    </row>
    <row r="434" spans="2:15" ht="32.1">
      <c r="B434" s="39"/>
      <c r="C434" s="81" t="s">
        <v>67</v>
      </c>
      <c r="D434" s="69" t="s">
        <v>67</v>
      </c>
      <c r="E434" s="69" t="s">
        <v>68</v>
      </c>
      <c r="F434" s="69" t="s">
        <v>144</v>
      </c>
      <c r="G434" s="70" t="s">
        <v>70</v>
      </c>
      <c r="H434" s="71">
        <v>0.46597300000000003</v>
      </c>
      <c r="I434" s="72">
        <v>7.5516059917355369E-3</v>
      </c>
      <c r="J434" s="70" t="s">
        <v>71</v>
      </c>
      <c r="K434" s="70" t="s">
        <v>72</v>
      </c>
      <c r="L434" s="70" t="s">
        <v>73</v>
      </c>
      <c r="M434" s="70" t="s">
        <v>73</v>
      </c>
      <c r="N434" s="90" t="s">
        <v>74</v>
      </c>
      <c r="O434" s="34"/>
    </row>
    <row r="435" spans="2:15" ht="32.1">
      <c r="B435" s="39"/>
      <c r="C435" s="81" t="s">
        <v>67</v>
      </c>
      <c r="D435" s="69" t="s">
        <v>67</v>
      </c>
      <c r="E435" s="69" t="s">
        <v>86</v>
      </c>
      <c r="F435" s="69" t="s">
        <v>86</v>
      </c>
      <c r="G435" s="70" t="s">
        <v>70</v>
      </c>
      <c r="H435" s="71">
        <v>10.570268</v>
      </c>
      <c r="I435" s="72">
        <v>8.0431703224288338</v>
      </c>
      <c r="J435" s="70" t="s">
        <v>71</v>
      </c>
      <c r="K435" s="70" t="s">
        <v>72</v>
      </c>
      <c r="L435" s="70" t="s">
        <v>73</v>
      </c>
      <c r="M435" s="70" t="s">
        <v>73</v>
      </c>
      <c r="N435" s="90" t="s">
        <v>74</v>
      </c>
      <c r="O435" s="34"/>
    </row>
    <row r="436" spans="2:15" ht="32.1">
      <c r="B436" s="39"/>
      <c r="C436" s="81" t="s">
        <v>67</v>
      </c>
      <c r="D436" s="69" t="s">
        <v>67</v>
      </c>
      <c r="E436" s="69" t="s">
        <v>86</v>
      </c>
      <c r="F436" s="69" t="s">
        <v>89</v>
      </c>
      <c r="G436" s="70" t="s">
        <v>70</v>
      </c>
      <c r="H436" s="71">
        <v>9.9998609999999992</v>
      </c>
      <c r="I436" s="72">
        <v>7.6030496895546378</v>
      </c>
      <c r="J436" s="70" t="s">
        <v>71</v>
      </c>
      <c r="K436" s="70" t="s">
        <v>72</v>
      </c>
      <c r="L436" s="70" t="s">
        <v>73</v>
      </c>
      <c r="M436" s="70" t="s">
        <v>73</v>
      </c>
      <c r="N436" s="90" t="s">
        <v>74</v>
      </c>
      <c r="O436" s="34"/>
    </row>
    <row r="437" spans="2:15" ht="32.1">
      <c r="B437" s="39"/>
      <c r="C437" s="81" t="s">
        <v>67</v>
      </c>
      <c r="D437" s="69" t="s">
        <v>67</v>
      </c>
      <c r="E437" s="69" t="s">
        <v>87</v>
      </c>
      <c r="F437" s="69" t="s">
        <v>132</v>
      </c>
      <c r="G437" s="70" t="s">
        <v>70</v>
      </c>
      <c r="H437" s="71">
        <v>0.32022800000000001</v>
      </c>
      <c r="I437" s="72">
        <v>0.18984027132690542</v>
      </c>
      <c r="J437" s="70" t="s">
        <v>71</v>
      </c>
      <c r="K437" s="70" t="s">
        <v>72</v>
      </c>
      <c r="L437" s="70" t="s">
        <v>73</v>
      </c>
      <c r="M437" s="70" t="s">
        <v>73</v>
      </c>
      <c r="N437" s="90" t="s">
        <v>74</v>
      </c>
      <c r="O437" s="34"/>
    </row>
    <row r="438" spans="2:15" ht="32.1">
      <c r="B438" s="39"/>
      <c r="C438" s="81" t="s">
        <v>67</v>
      </c>
      <c r="D438" s="69" t="s">
        <v>67</v>
      </c>
      <c r="E438" s="69" t="s">
        <v>123</v>
      </c>
      <c r="F438" s="69" t="s">
        <v>175</v>
      </c>
      <c r="G438" s="70" t="s">
        <v>70</v>
      </c>
      <c r="H438" s="71">
        <v>59.669874999999998</v>
      </c>
      <c r="I438" s="72">
        <v>0.83544821581726347</v>
      </c>
      <c r="J438" s="70" t="s">
        <v>71</v>
      </c>
      <c r="K438" s="70" t="s">
        <v>72</v>
      </c>
      <c r="L438" s="70" t="s">
        <v>73</v>
      </c>
      <c r="M438" s="70" t="s">
        <v>73</v>
      </c>
      <c r="N438" s="90" t="s">
        <v>74</v>
      </c>
      <c r="O438" s="34"/>
    </row>
    <row r="439" spans="2:15" ht="32.1">
      <c r="B439" s="39"/>
      <c r="C439" s="81" t="s">
        <v>67</v>
      </c>
      <c r="D439" s="69" t="s">
        <v>67</v>
      </c>
      <c r="E439" s="69" t="s">
        <v>84</v>
      </c>
      <c r="F439" s="69" t="s">
        <v>87</v>
      </c>
      <c r="G439" s="70" t="s">
        <v>70</v>
      </c>
      <c r="H439" s="71">
        <v>0.27562999999999999</v>
      </c>
      <c r="I439" s="72">
        <v>7.6032250665748397E-2</v>
      </c>
      <c r="J439" s="70" t="s">
        <v>71</v>
      </c>
      <c r="K439" s="70" t="s">
        <v>72</v>
      </c>
      <c r="L439" s="70" t="s">
        <v>73</v>
      </c>
      <c r="M439" s="70" t="s">
        <v>73</v>
      </c>
      <c r="N439" s="90" t="s">
        <v>74</v>
      </c>
      <c r="O439" s="34"/>
    </row>
    <row r="440" spans="2:15" ht="32.1">
      <c r="B440" s="39"/>
      <c r="C440" s="81" t="s">
        <v>67</v>
      </c>
      <c r="D440" s="69" t="s">
        <v>67</v>
      </c>
      <c r="E440" s="69" t="s">
        <v>84</v>
      </c>
      <c r="F440" s="69" t="s">
        <v>84</v>
      </c>
      <c r="G440" s="70" t="s">
        <v>70</v>
      </c>
      <c r="H440" s="71">
        <v>0.32339400000000001</v>
      </c>
      <c r="I440" s="72">
        <v>0.10501462219926537</v>
      </c>
      <c r="J440" s="70" t="s">
        <v>71</v>
      </c>
      <c r="K440" s="70" t="s">
        <v>72</v>
      </c>
      <c r="L440" s="70" t="s">
        <v>73</v>
      </c>
      <c r="M440" s="70" t="s">
        <v>73</v>
      </c>
      <c r="N440" s="90" t="s">
        <v>74</v>
      </c>
      <c r="O440" s="34"/>
    </row>
    <row r="441" spans="2:15" ht="32.1">
      <c r="B441" s="39"/>
      <c r="C441" s="81" t="s">
        <v>67</v>
      </c>
      <c r="D441" s="69" t="s">
        <v>67</v>
      </c>
      <c r="E441" s="69" t="s">
        <v>84</v>
      </c>
      <c r="F441" s="69" t="s">
        <v>154</v>
      </c>
      <c r="G441" s="70" t="s">
        <v>70</v>
      </c>
      <c r="H441" s="71">
        <v>0.32636500000000002</v>
      </c>
      <c r="I441" s="72">
        <v>6.9496646189164374E-2</v>
      </c>
      <c r="J441" s="70" t="s">
        <v>71</v>
      </c>
      <c r="K441" s="70" t="s">
        <v>72</v>
      </c>
      <c r="L441" s="70" t="s">
        <v>73</v>
      </c>
      <c r="M441" s="70" t="s">
        <v>73</v>
      </c>
      <c r="N441" s="90" t="s">
        <v>74</v>
      </c>
      <c r="O441" s="34"/>
    </row>
    <row r="442" spans="2:15" ht="32.1">
      <c r="B442" s="39"/>
      <c r="C442" s="81" t="s">
        <v>67</v>
      </c>
      <c r="D442" s="69" t="s">
        <v>67</v>
      </c>
      <c r="E442" s="69" t="s">
        <v>84</v>
      </c>
      <c r="F442" s="69" t="s">
        <v>208</v>
      </c>
      <c r="G442" s="70" t="s">
        <v>70</v>
      </c>
      <c r="H442" s="71">
        <v>0.28742600000000001</v>
      </c>
      <c r="I442" s="72">
        <v>0.11259946042240587</v>
      </c>
      <c r="J442" s="70" t="s">
        <v>71</v>
      </c>
      <c r="K442" s="70" t="s">
        <v>72</v>
      </c>
      <c r="L442" s="70" t="s">
        <v>73</v>
      </c>
      <c r="M442" s="70" t="s">
        <v>73</v>
      </c>
      <c r="N442" s="90" t="s">
        <v>74</v>
      </c>
      <c r="O442" s="34"/>
    </row>
    <row r="443" spans="2:15" ht="32.1">
      <c r="B443" s="39"/>
      <c r="C443" s="81" t="s">
        <v>67</v>
      </c>
      <c r="D443" s="69" t="s">
        <v>67</v>
      </c>
      <c r="E443" s="69" t="s">
        <v>142</v>
      </c>
      <c r="F443" s="69" t="s">
        <v>101</v>
      </c>
      <c r="G443" s="70" t="s">
        <v>70</v>
      </c>
      <c r="H443" s="71">
        <v>0.238648</v>
      </c>
      <c r="I443" s="72">
        <v>0.13512537201561065</v>
      </c>
      <c r="J443" s="70" t="s">
        <v>71</v>
      </c>
      <c r="K443" s="70" t="s">
        <v>72</v>
      </c>
      <c r="L443" s="70" t="s">
        <v>73</v>
      </c>
      <c r="M443" s="70" t="s">
        <v>73</v>
      </c>
      <c r="N443" s="90" t="s">
        <v>74</v>
      </c>
      <c r="O443" s="34"/>
    </row>
    <row r="444" spans="2:15" ht="32.1">
      <c r="B444" s="39"/>
      <c r="C444" s="81" t="s">
        <v>67</v>
      </c>
      <c r="D444" s="69" t="s">
        <v>67</v>
      </c>
      <c r="E444" s="69" t="s">
        <v>142</v>
      </c>
      <c r="F444" s="69" t="s">
        <v>142</v>
      </c>
      <c r="G444" s="70" t="s">
        <v>70</v>
      </c>
      <c r="H444" s="71">
        <v>0.28812900000000002</v>
      </c>
      <c r="I444" s="72">
        <v>0.12222847676767676</v>
      </c>
      <c r="J444" s="70" t="s">
        <v>71</v>
      </c>
      <c r="K444" s="70" t="s">
        <v>72</v>
      </c>
      <c r="L444" s="70" t="s">
        <v>73</v>
      </c>
      <c r="M444" s="70" t="s">
        <v>73</v>
      </c>
      <c r="N444" s="90" t="s">
        <v>74</v>
      </c>
      <c r="O444" s="34"/>
    </row>
    <row r="445" spans="2:15" ht="32.1">
      <c r="B445" s="39"/>
      <c r="C445" s="81" t="s">
        <v>67</v>
      </c>
      <c r="D445" s="69" t="s">
        <v>67</v>
      </c>
      <c r="E445" s="69" t="s">
        <v>142</v>
      </c>
      <c r="F445" s="69" t="s">
        <v>144</v>
      </c>
      <c r="G445" s="70" t="s">
        <v>70</v>
      </c>
      <c r="H445" s="71">
        <v>0.23507600000000001</v>
      </c>
      <c r="I445" s="72">
        <v>9.441093966942149E-2</v>
      </c>
      <c r="J445" s="70" t="s">
        <v>71</v>
      </c>
      <c r="K445" s="70" t="s">
        <v>72</v>
      </c>
      <c r="L445" s="70" t="s">
        <v>73</v>
      </c>
      <c r="M445" s="70" t="s">
        <v>73</v>
      </c>
      <c r="N445" s="90" t="s">
        <v>74</v>
      </c>
      <c r="O445" s="34"/>
    </row>
    <row r="446" spans="2:15" ht="32.1">
      <c r="B446" s="39"/>
      <c r="C446" s="81" t="s">
        <v>67</v>
      </c>
      <c r="D446" s="69" t="s">
        <v>67</v>
      </c>
      <c r="E446" s="69" t="s">
        <v>142</v>
      </c>
      <c r="F446" s="69" t="s">
        <v>104</v>
      </c>
      <c r="G446" s="70" t="s">
        <v>70</v>
      </c>
      <c r="H446" s="71">
        <v>0.30301699999999998</v>
      </c>
      <c r="I446" s="72">
        <v>9.4197709894398532E-2</v>
      </c>
      <c r="J446" s="70" t="s">
        <v>71</v>
      </c>
      <c r="K446" s="70" t="s">
        <v>72</v>
      </c>
      <c r="L446" s="70" t="s">
        <v>73</v>
      </c>
      <c r="M446" s="70" t="s">
        <v>73</v>
      </c>
      <c r="N446" s="90" t="s">
        <v>74</v>
      </c>
      <c r="O446" s="34"/>
    </row>
    <row r="447" spans="2:15" ht="32.1">
      <c r="B447" s="39"/>
      <c r="C447" s="81" t="s">
        <v>67</v>
      </c>
      <c r="D447" s="69" t="s">
        <v>67</v>
      </c>
      <c r="E447" s="69" t="s">
        <v>142</v>
      </c>
      <c r="F447" s="69" t="s">
        <v>105</v>
      </c>
      <c r="G447" s="70" t="s">
        <v>70</v>
      </c>
      <c r="H447" s="71">
        <v>0.293742</v>
      </c>
      <c r="I447" s="72">
        <v>6.7897259113865932E-2</v>
      </c>
      <c r="J447" s="70" t="s">
        <v>71</v>
      </c>
      <c r="K447" s="70" t="s">
        <v>72</v>
      </c>
      <c r="L447" s="70" t="s">
        <v>73</v>
      </c>
      <c r="M447" s="70" t="s">
        <v>73</v>
      </c>
      <c r="N447" s="90" t="s">
        <v>74</v>
      </c>
      <c r="O447" s="34"/>
    </row>
    <row r="448" spans="2:15" ht="32.1">
      <c r="B448" s="39"/>
      <c r="C448" s="81" t="s">
        <v>67</v>
      </c>
      <c r="D448" s="69" t="s">
        <v>67</v>
      </c>
      <c r="E448" s="69" t="s">
        <v>142</v>
      </c>
      <c r="F448" s="69" t="s">
        <v>106</v>
      </c>
      <c r="G448" s="70" t="s">
        <v>70</v>
      </c>
      <c r="H448" s="71">
        <v>0.24947900000000001</v>
      </c>
      <c r="I448" s="72">
        <v>7.5464989990817272E-2</v>
      </c>
      <c r="J448" s="70" t="s">
        <v>71</v>
      </c>
      <c r="K448" s="70" t="s">
        <v>72</v>
      </c>
      <c r="L448" s="70" t="s">
        <v>73</v>
      </c>
      <c r="M448" s="70" t="s">
        <v>73</v>
      </c>
      <c r="N448" s="90" t="s">
        <v>74</v>
      </c>
      <c r="O448" s="34"/>
    </row>
    <row r="449" spans="2:15" ht="32.1">
      <c r="B449" s="39"/>
      <c r="C449" s="81" t="s">
        <v>67</v>
      </c>
      <c r="D449" s="69" t="s">
        <v>67</v>
      </c>
      <c r="E449" s="69" t="s">
        <v>132</v>
      </c>
      <c r="F449" s="69" t="s">
        <v>162</v>
      </c>
      <c r="G449" s="70" t="s">
        <v>70</v>
      </c>
      <c r="H449" s="71">
        <v>0.234539</v>
      </c>
      <c r="I449" s="72">
        <v>0.1002807418503214</v>
      </c>
      <c r="J449" s="70" t="s">
        <v>71</v>
      </c>
      <c r="K449" s="70" t="s">
        <v>72</v>
      </c>
      <c r="L449" s="70" t="s">
        <v>73</v>
      </c>
      <c r="M449" s="70" t="s">
        <v>73</v>
      </c>
      <c r="N449" s="90" t="s">
        <v>74</v>
      </c>
      <c r="O449" s="34"/>
    </row>
    <row r="450" spans="2:15" ht="32.1">
      <c r="B450" s="39"/>
      <c r="C450" s="81" t="s">
        <v>67</v>
      </c>
      <c r="D450" s="69" t="s">
        <v>67</v>
      </c>
      <c r="E450" s="69" t="s">
        <v>142</v>
      </c>
      <c r="F450" s="69" t="s">
        <v>123</v>
      </c>
      <c r="G450" s="70" t="s">
        <v>70</v>
      </c>
      <c r="H450" s="71">
        <v>0.24823100000000001</v>
      </c>
      <c r="I450" s="72">
        <v>0.12373117724977042</v>
      </c>
      <c r="J450" s="70" t="s">
        <v>71</v>
      </c>
      <c r="K450" s="70" t="s">
        <v>72</v>
      </c>
      <c r="L450" s="70" t="s">
        <v>73</v>
      </c>
      <c r="M450" s="70" t="s">
        <v>73</v>
      </c>
      <c r="N450" s="90" t="s">
        <v>74</v>
      </c>
      <c r="O450" s="34"/>
    </row>
    <row r="451" spans="2:15" ht="32.1">
      <c r="B451" s="39"/>
      <c r="C451" s="81" t="s">
        <v>67</v>
      </c>
      <c r="D451" s="69" t="s">
        <v>67</v>
      </c>
      <c r="E451" s="69" t="s">
        <v>142</v>
      </c>
      <c r="F451" s="69" t="s">
        <v>125</v>
      </c>
      <c r="G451" s="70" t="s">
        <v>70</v>
      </c>
      <c r="H451" s="71">
        <v>0.24252000000000001</v>
      </c>
      <c r="I451" s="72">
        <v>8.1819074563820024E-2</v>
      </c>
      <c r="J451" s="70" t="s">
        <v>71</v>
      </c>
      <c r="K451" s="70" t="s">
        <v>72</v>
      </c>
      <c r="L451" s="70" t="s">
        <v>73</v>
      </c>
      <c r="M451" s="70" t="s">
        <v>73</v>
      </c>
      <c r="N451" s="90" t="s">
        <v>74</v>
      </c>
      <c r="O451" s="34"/>
    </row>
    <row r="452" spans="2:15" ht="32.1">
      <c r="B452" s="39"/>
      <c r="C452" s="81" t="s">
        <v>67</v>
      </c>
      <c r="D452" s="69" t="s">
        <v>67</v>
      </c>
      <c r="E452" s="69" t="s">
        <v>142</v>
      </c>
      <c r="F452" s="69" t="s">
        <v>136</v>
      </c>
      <c r="G452" s="70" t="s">
        <v>70</v>
      </c>
      <c r="H452" s="71">
        <v>0.24217900000000001</v>
      </c>
      <c r="I452" s="72">
        <v>8.5461664830119383E-2</v>
      </c>
      <c r="J452" s="70" t="s">
        <v>71</v>
      </c>
      <c r="K452" s="70" t="s">
        <v>72</v>
      </c>
      <c r="L452" s="70" t="s">
        <v>73</v>
      </c>
      <c r="M452" s="70" t="s">
        <v>73</v>
      </c>
      <c r="N452" s="90" t="s">
        <v>74</v>
      </c>
      <c r="O452" s="34"/>
    </row>
    <row r="453" spans="2:15" ht="32.1">
      <c r="B453" s="39"/>
      <c r="C453" s="81" t="s">
        <v>67</v>
      </c>
      <c r="D453" s="69" t="s">
        <v>67</v>
      </c>
      <c r="E453" s="69" t="s">
        <v>142</v>
      </c>
      <c r="F453" s="69" t="s">
        <v>126</v>
      </c>
      <c r="G453" s="70" t="s">
        <v>70</v>
      </c>
      <c r="H453" s="71">
        <v>0.24322299999999999</v>
      </c>
      <c r="I453" s="72">
        <v>0.12645085651974289</v>
      </c>
      <c r="J453" s="70" t="s">
        <v>71</v>
      </c>
      <c r="K453" s="70" t="s">
        <v>72</v>
      </c>
      <c r="L453" s="70" t="s">
        <v>73</v>
      </c>
      <c r="M453" s="70" t="s">
        <v>73</v>
      </c>
      <c r="N453" s="90" t="s">
        <v>74</v>
      </c>
      <c r="O453" s="34"/>
    </row>
    <row r="454" spans="2:15" ht="32.1">
      <c r="B454" s="39"/>
      <c r="C454" s="81" t="s">
        <v>67</v>
      </c>
      <c r="D454" s="69" t="s">
        <v>67</v>
      </c>
      <c r="E454" s="69" t="s">
        <v>142</v>
      </c>
      <c r="F454" s="69" t="s">
        <v>120</v>
      </c>
      <c r="G454" s="70" t="s">
        <v>70</v>
      </c>
      <c r="H454" s="71">
        <v>0.261411</v>
      </c>
      <c r="I454" s="72">
        <v>0.11996439148301193</v>
      </c>
      <c r="J454" s="70" t="s">
        <v>71</v>
      </c>
      <c r="K454" s="70" t="s">
        <v>72</v>
      </c>
      <c r="L454" s="70" t="s">
        <v>73</v>
      </c>
      <c r="M454" s="70" t="s">
        <v>73</v>
      </c>
      <c r="N454" s="90" t="s">
        <v>74</v>
      </c>
      <c r="O454" s="34"/>
    </row>
    <row r="455" spans="2:15" ht="32.1">
      <c r="B455" s="39"/>
      <c r="C455" s="81" t="s">
        <v>67</v>
      </c>
      <c r="D455" s="69" t="s">
        <v>67</v>
      </c>
      <c r="E455" s="69" t="s">
        <v>142</v>
      </c>
      <c r="F455" s="69" t="s">
        <v>85</v>
      </c>
      <c r="G455" s="70" t="s">
        <v>70</v>
      </c>
      <c r="H455" s="71">
        <v>0.259548</v>
      </c>
      <c r="I455" s="72">
        <v>0.17905892548209368</v>
      </c>
      <c r="J455" s="70" t="s">
        <v>71</v>
      </c>
      <c r="K455" s="70" t="s">
        <v>72</v>
      </c>
      <c r="L455" s="70" t="s">
        <v>73</v>
      </c>
      <c r="M455" s="70" t="s">
        <v>73</v>
      </c>
      <c r="N455" s="90" t="s">
        <v>74</v>
      </c>
      <c r="O455" s="34"/>
    </row>
    <row r="456" spans="2:15" ht="32.1">
      <c r="B456" s="39"/>
      <c r="C456" s="81" t="s">
        <v>67</v>
      </c>
      <c r="D456" s="69" t="s">
        <v>67</v>
      </c>
      <c r="E456" s="69" t="s">
        <v>142</v>
      </c>
      <c r="F456" s="69" t="s">
        <v>129</v>
      </c>
      <c r="G456" s="70" t="s">
        <v>70</v>
      </c>
      <c r="H456" s="71">
        <v>0.24593499999999999</v>
      </c>
      <c r="I456" s="72">
        <v>6.1347481244260794E-2</v>
      </c>
      <c r="J456" s="70" t="s">
        <v>71</v>
      </c>
      <c r="K456" s="70" t="s">
        <v>72</v>
      </c>
      <c r="L456" s="70" t="s">
        <v>73</v>
      </c>
      <c r="M456" s="70" t="s">
        <v>73</v>
      </c>
      <c r="N456" s="90" t="s">
        <v>74</v>
      </c>
      <c r="O456" s="34"/>
    </row>
    <row r="457" spans="2:15" ht="32.1">
      <c r="B457" s="39"/>
      <c r="C457" s="81" t="s">
        <v>67</v>
      </c>
      <c r="D457" s="69" t="s">
        <v>67</v>
      </c>
      <c r="E457" s="69" t="s">
        <v>142</v>
      </c>
      <c r="F457" s="69" t="s">
        <v>87</v>
      </c>
      <c r="G457" s="70" t="s">
        <v>70</v>
      </c>
      <c r="H457" s="71">
        <v>0.23913899999999999</v>
      </c>
      <c r="I457" s="72">
        <v>0.12859881255739211</v>
      </c>
      <c r="J457" s="70" t="s">
        <v>71</v>
      </c>
      <c r="K457" s="70" t="s">
        <v>72</v>
      </c>
      <c r="L457" s="70" t="s">
        <v>73</v>
      </c>
      <c r="M457" s="70" t="s">
        <v>73</v>
      </c>
      <c r="N457" s="90" t="s">
        <v>74</v>
      </c>
      <c r="O457" s="34"/>
    </row>
    <row r="458" spans="2:15" ht="32.1">
      <c r="B458" s="39"/>
      <c r="C458" s="81" t="s">
        <v>67</v>
      </c>
      <c r="D458" s="69" t="s">
        <v>67</v>
      </c>
      <c r="E458" s="69" t="s">
        <v>132</v>
      </c>
      <c r="F458" s="69" t="s">
        <v>115</v>
      </c>
      <c r="G458" s="70" t="s">
        <v>70</v>
      </c>
      <c r="H458" s="71">
        <v>0.26617800000000003</v>
      </c>
      <c r="I458" s="72">
        <v>0.14955956274104684</v>
      </c>
      <c r="J458" s="70" t="s">
        <v>71</v>
      </c>
      <c r="K458" s="70" t="s">
        <v>72</v>
      </c>
      <c r="L458" s="70" t="s">
        <v>73</v>
      </c>
      <c r="M458" s="70" t="s">
        <v>73</v>
      </c>
      <c r="N458" s="90" t="s">
        <v>74</v>
      </c>
      <c r="O458" s="34"/>
    </row>
    <row r="459" spans="2:15" ht="32.1">
      <c r="B459" s="39"/>
      <c r="C459" s="81" t="s">
        <v>67</v>
      </c>
      <c r="D459" s="69" t="s">
        <v>67</v>
      </c>
      <c r="E459" s="69" t="s">
        <v>142</v>
      </c>
      <c r="F459" s="69" t="s">
        <v>84</v>
      </c>
      <c r="G459" s="70" t="s">
        <v>70</v>
      </c>
      <c r="H459" s="71">
        <v>0.30776900000000001</v>
      </c>
      <c r="I459" s="72">
        <v>0.10994389832415061</v>
      </c>
      <c r="J459" s="70" t="s">
        <v>71</v>
      </c>
      <c r="K459" s="70" t="s">
        <v>72</v>
      </c>
      <c r="L459" s="70" t="s">
        <v>73</v>
      </c>
      <c r="M459" s="70" t="s">
        <v>73</v>
      </c>
      <c r="N459" s="90" t="s">
        <v>74</v>
      </c>
      <c r="O459" s="34"/>
    </row>
    <row r="460" spans="2:15" ht="32.1">
      <c r="B460" s="39"/>
      <c r="C460" s="81" t="s">
        <v>67</v>
      </c>
      <c r="D460" s="69" t="s">
        <v>67</v>
      </c>
      <c r="E460" s="69" t="s">
        <v>132</v>
      </c>
      <c r="F460" s="69" t="s">
        <v>105</v>
      </c>
      <c r="G460" s="70" t="s">
        <v>70</v>
      </c>
      <c r="H460" s="71">
        <v>0.28202899999999997</v>
      </c>
      <c r="I460" s="72">
        <v>0.18959663969237833</v>
      </c>
      <c r="J460" s="70" t="s">
        <v>71</v>
      </c>
      <c r="K460" s="70" t="s">
        <v>72</v>
      </c>
      <c r="L460" s="70" t="s">
        <v>73</v>
      </c>
      <c r="M460" s="70" t="s">
        <v>73</v>
      </c>
      <c r="N460" s="90" t="s">
        <v>74</v>
      </c>
      <c r="O460" s="34"/>
    </row>
    <row r="461" spans="2:15" ht="32.1">
      <c r="B461" s="39"/>
      <c r="C461" s="81" t="s">
        <v>67</v>
      </c>
      <c r="D461" s="69" t="s">
        <v>67</v>
      </c>
      <c r="E461" s="69" t="s">
        <v>132</v>
      </c>
      <c r="F461" s="69" t="s">
        <v>134</v>
      </c>
      <c r="G461" s="70" t="s">
        <v>70</v>
      </c>
      <c r="H461" s="71">
        <v>0.33892899999999998</v>
      </c>
      <c r="I461" s="72">
        <v>0.17757047642332416</v>
      </c>
      <c r="J461" s="70" t="s">
        <v>71</v>
      </c>
      <c r="K461" s="70" t="s">
        <v>72</v>
      </c>
      <c r="L461" s="70" t="s">
        <v>73</v>
      </c>
      <c r="M461" s="70" t="s">
        <v>73</v>
      </c>
      <c r="N461" s="90" t="s">
        <v>74</v>
      </c>
      <c r="O461" s="34"/>
    </row>
    <row r="462" spans="2:15" ht="32.1">
      <c r="B462" s="39"/>
      <c r="C462" s="81" t="s">
        <v>67</v>
      </c>
      <c r="D462" s="69" t="s">
        <v>67</v>
      </c>
      <c r="E462" s="69" t="s">
        <v>132</v>
      </c>
      <c r="F462" s="69" t="s">
        <v>94</v>
      </c>
      <c r="G462" s="70" t="s">
        <v>70</v>
      </c>
      <c r="H462" s="71">
        <v>0.69549799999999995</v>
      </c>
      <c r="I462" s="72">
        <v>0.40099270606060611</v>
      </c>
      <c r="J462" s="70" t="s">
        <v>71</v>
      </c>
      <c r="K462" s="70" t="s">
        <v>72</v>
      </c>
      <c r="L462" s="70" t="s">
        <v>73</v>
      </c>
      <c r="M462" s="70" t="s">
        <v>73</v>
      </c>
      <c r="N462" s="90" t="s">
        <v>74</v>
      </c>
      <c r="O462" s="34"/>
    </row>
    <row r="463" spans="2:15" ht="32.1">
      <c r="B463" s="39"/>
      <c r="C463" s="81" t="s">
        <v>67</v>
      </c>
      <c r="D463" s="69" t="s">
        <v>67</v>
      </c>
      <c r="E463" s="69" t="s">
        <v>132</v>
      </c>
      <c r="F463" s="69" t="s">
        <v>175</v>
      </c>
      <c r="G463" s="70" t="s">
        <v>70</v>
      </c>
      <c r="H463" s="71">
        <v>0.32546700000000001</v>
      </c>
      <c r="I463" s="72">
        <v>0.19943160151515155</v>
      </c>
      <c r="J463" s="70" t="s">
        <v>71</v>
      </c>
      <c r="K463" s="70" t="s">
        <v>72</v>
      </c>
      <c r="L463" s="70" t="s">
        <v>73</v>
      </c>
      <c r="M463" s="70" t="s">
        <v>73</v>
      </c>
      <c r="N463" s="90" t="s">
        <v>74</v>
      </c>
      <c r="O463" s="34"/>
    </row>
    <row r="464" spans="2:15" ht="32.1">
      <c r="B464" s="39"/>
      <c r="C464" s="81" t="s">
        <v>67</v>
      </c>
      <c r="D464" s="69" t="s">
        <v>67</v>
      </c>
      <c r="E464" s="69" t="s">
        <v>132</v>
      </c>
      <c r="F464" s="69" t="s">
        <v>106</v>
      </c>
      <c r="G464" s="70" t="s">
        <v>70</v>
      </c>
      <c r="H464" s="71">
        <v>0.28319699999999998</v>
      </c>
      <c r="I464" s="72">
        <v>0.14192709894398531</v>
      </c>
      <c r="J464" s="70" t="s">
        <v>71</v>
      </c>
      <c r="K464" s="70" t="s">
        <v>72</v>
      </c>
      <c r="L464" s="70" t="s">
        <v>73</v>
      </c>
      <c r="M464" s="70" t="s">
        <v>73</v>
      </c>
      <c r="N464" s="90" t="s">
        <v>74</v>
      </c>
      <c r="O464" s="34"/>
    </row>
    <row r="465" spans="2:15" ht="32.1">
      <c r="B465" s="39"/>
      <c r="C465" s="81" t="s">
        <v>67</v>
      </c>
      <c r="D465" s="69" t="s">
        <v>67</v>
      </c>
      <c r="E465" s="69" t="s">
        <v>132</v>
      </c>
      <c r="F465" s="69" t="s">
        <v>108</v>
      </c>
      <c r="G465" s="70" t="s">
        <v>70</v>
      </c>
      <c r="H465" s="71">
        <v>0.24319099999999999</v>
      </c>
      <c r="I465" s="72">
        <v>8.9113515840220384E-2</v>
      </c>
      <c r="J465" s="70" t="s">
        <v>71</v>
      </c>
      <c r="K465" s="70" t="s">
        <v>72</v>
      </c>
      <c r="L465" s="70" t="s">
        <v>73</v>
      </c>
      <c r="M465" s="70" t="s">
        <v>73</v>
      </c>
      <c r="N465" s="90" t="s">
        <v>74</v>
      </c>
      <c r="O465" s="34"/>
    </row>
    <row r="466" spans="2:15" ht="32.1">
      <c r="B466" s="39"/>
      <c r="C466" s="81" t="s">
        <v>67</v>
      </c>
      <c r="D466" s="69" t="s">
        <v>67</v>
      </c>
      <c r="E466" s="69" t="s">
        <v>101</v>
      </c>
      <c r="F466" s="69" t="s">
        <v>126</v>
      </c>
      <c r="G466" s="70" t="s">
        <v>70</v>
      </c>
      <c r="H466" s="71">
        <v>26.621652000000001</v>
      </c>
      <c r="I466" s="72">
        <v>16.954165105257118</v>
      </c>
      <c r="J466" s="70" t="s">
        <v>71</v>
      </c>
      <c r="K466" s="70" t="s">
        <v>72</v>
      </c>
      <c r="L466" s="70" t="s">
        <v>73</v>
      </c>
      <c r="M466" s="70" t="s">
        <v>73</v>
      </c>
      <c r="N466" s="90" t="s">
        <v>74</v>
      </c>
      <c r="O466" s="34"/>
    </row>
    <row r="467" spans="2:15" ht="32.1">
      <c r="B467" s="39"/>
      <c r="C467" s="81" t="s">
        <v>67</v>
      </c>
      <c r="D467" s="69" t="s">
        <v>67</v>
      </c>
      <c r="E467" s="69" t="s">
        <v>101</v>
      </c>
      <c r="F467" s="69" t="s">
        <v>136</v>
      </c>
      <c r="G467" s="70" t="s">
        <v>70</v>
      </c>
      <c r="H467" s="71">
        <v>11.488410999999999</v>
      </c>
      <c r="I467" s="72">
        <v>4.9823877784435266</v>
      </c>
      <c r="J467" s="70" t="s">
        <v>71</v>
      </c>
      <c r="K467" s="70" t="s">
        <v>72</v>
      </c>
      <c r="L467" s="70" t="s">
        <v>73</v>
      </c>
      <c r="M467" s="70" t="s">
        <v>73</v>
      </c>
      <c r="N467" s="90" t="s">
        <v>74</v>
      </c>
      <c r="O467" s="34"/>
    </row>
    <row r="468" spans="2:15" s="133" customFormat="1" ht="32.1">
      <c r="B468" s="126"/>
      <c r="C468" s="165" t="s">
        <v>67</v>
      </c>
      <c r="D468" s="93" t="s">
        <v>67</v>
      </c>
      <c r="E468" s="93" t="s">
        <v>93</v>
      </c>
      <c r="F468" s="93" t="s">
        <v>99</v>
      </c>
      <c r="G468" s="166" t="s">
        <v>70</v>
      </c>
      <c r="H468" s="167">
        <v>5.64933</v>
      </c>
      <c r="I468" s="168">
        <v>3.9093405445362714</v>
      </c>
      <c r="J468" s="166" t="s">
        <v>71</v>
      </c>
      <c r="K468" s="166" t="s">
        <v>72</v>
      </c>
      <c r="L468" s="166" t="s">
        <v>73</v>
      </c>
      <c r="M468" s="166" t="s">
        <v>73</v>
      </c>
      <c r="N468" s="169" t="s">
        <v>74</v>
      </c>
      <c r="O468" s="132"/>
    </row>
    <row r="469" spans="2:15" s="133" customFormat="1" ht="32.1">
      <c r="B469" s="126"/>
      <c r="C469" s="165" t="s">
        <v>67</v>
      </c>
      <c r="D469" s="93" t="s">
        <v>67</v>
      </c>
      <c r="E469" s="93" t="s">
        <v>93</v>
      </c>
      <c r="F469" s="93" t="s">
        <v>100</v>
      </c>
      <c r="G469" s="166" t="s">
        <v>70</v>
      </c>
      <c r="H469" s="167">
        <v>5.6601559999999997</v>
      </c>
      <c r="I469" s="168">
        <v>4.5231361752984389</v>
      </c>
      <c r="J469" s="166" t="s">
        <v>71</v>
      </c>
      <c r="K469" s="166" t="s">
        <v>72</v>
      </c>
      <c r="L469" s="166" t="s">
        <v>73</v>
      </c>
      <c r="M469" s="166" t="s">
        <v>73</v>
      </c>
      <c r="N469" s="169" t="s">
        <v>74</v>
      </c>
      <c r="O469" s="132"/>
    </row>
    <row r="470" spans="2:15" s="133" customFormat="1" ht="32.1">
      <c r="B470" s="126"/>
      <c r="C470" s="165" t="s">
        <v>67</v>
      </c>
      <c r="D470" s="93" t="s">
        <v>67</v>
      </c>
      <c r="E470" s="93" t="s">
        <v>93</v>
      </c>
      <c r="F470" s="93" t="s">
        <v>98</v>
      </c>
      <c r="G470" s="166" t="s">
        <v>70</v>
      </c>
      <c r="H470" s="167">
        <v>4.74465</v>
      </c>
      <c r="I470" s="168">
        <v>3.042290211822773</v>
      </c>
      <c r="J470" s="166" t="s">
        <v>71</v>
      </c>
      <c r="K470" s="166" t="s">
        <v>72</v>
      </c>
      <c r="L470" s="166" t="s">
        <v>73</v>
      </c>
      <c r="M470" s="166" t="s">
        <v>73</v>
      </c>
      <c r="N470" s="169" t="s">
        <v>74</v>
      </c>
      <c r="O470" s="132"/>
    </row>
    <row r="471" spans="2:15" s="133" customFormat="1" ht="32.1">
      <c r="B471" s="126"/>
      <c r="C471" s="165" t="s">
        <v>67</v>
      </c>
      <c r="D471" s="93" t="s">
        <v>67</v>
      </c>
      <c r="E471" s="93" t="s">
        <v>93</v>
      </c>
      <c r="F471" s="93" t="s">
        <v>104</v>
      </c>
      <c r="G471" s="166" t="s">
        <v>70</v>
      </c>
      <c r="H471" s="167">
        <v>4.4747899999999996</v>
      </c>
      <c r="I471" s="168">
        <v>3.3103088601469235</v>
      </c>
      <c r="J471" s="166" t="s">
        <v>71</v>
      </c>
      <c r="K471" s="166" t="s">
        <v>72</v>
      </c>
      <c r="L471" s="166" t="s">
        <v>73</v>
      </c>
      <c r="M471" s="166" t="s">
        <v>73</v>
      </c>
      <c r="N471" s="169" t="s">
        <v>74</v>
      </c>
      <c r="O471" s="132"/>
    </row>
    <row r="472" spans="2:15" s="133" customFormat="1" ht="32.1">
      <c r="B472" s="126"/>
      <c r="C472" s="165" t="s">
        <v>67</v>
      </c>
      <c r="D472" s="93" t="s">
        <v>67</v>
      </c>
      <c r="E472" s="93" t="s">
        <v>93</v>
      </c>
      <c r="F472" s="93" t="s">
        <v>105</v>
      </c>
      <c r="G472" s="166" t="s">
        <v>70</v>
      </c>
      <c r="H472" s="167">
        <v>4.5956950000000001</v>
      </c>
      <c r="I472" s="168">
        <v>3.3917145012396692</v>
      </c>
      <c r="J472" s="166" t="s">
        <v>71</v>
      </c>
      <c r="K472" s="166" t="s">
        <v>72</v>
      </c>
      <c r="L472" s="166" t="s">
        <v>73</v>
      </c>
      <c r="M472" s="166" t="s">
        <v>73</v>
      </c>
      <c r="N472" s="169" t="s">
        <v>74</v>
      </c>
      <c r="O472" s="132"/>
    </row>
    <row r="473" spans="2:15" s="133" customFormat="1" ht="32.1">
      <c r="B473" s="126"/>
      <c r="C473" s="165" t="s">
        <v>67</v>
      </c>
      <c r="D473" s="93" t="s">
        <v>67</v>
      </c>
      <c r="E473" s="93" t="s">
        <v>93</v>
      </c>
      <c r="F473" s="93" t="s">
        <v>106</v>
      </c>
      <c r="G473" s="166" t="s">
        <v>70</v>
      </c>
      <c r="H473" s="167">
        <v>4.030907</v>
      </c>
      <c r="I473" s="168">
        <v>2.5201613664141411</v>
      </c>
      <c r="J473" s="166" t="s">
        <v>71</v>
      </c>
      <c r="K473" s="166" t="s">
        <v>72</v>
      </c>
      <c r="L473" s="166" t="s">
        <v>73</v>
      </c>
      <c r="M473" s="166" t="s">
        <v>73</v>
      </c>
      <c r="N473" s="169" t="s">
        <v>74</v>
      </c>
      <c r="O473" s="132"/>
    </row>
    <row r="474" spans="2:15" s="133" customFormat="1" ht="32.1">
      <c r="B474" s="126"/>
      <c r="C474" s="165" t="s">
        <v>67</v>
      </c>
      <c r="D474" s="93" t="s">
        <v>67</v>
      </c>
      <c r="E474" s="93" t="s">
        <v>93</v>
      </c>
      <c r="F474" s="93" t="s">
        <v>147</v>
      </c>
      <c r="G474" s="166" t="s">
        <v>70</v>
      </c>
      <c r="H474" s="167">
        <v>4.995139</v>
      </c>
      <c r="I474" s="168">
        <v>2.1993011755739214</v>
      </c>
      <c r="J474" s="166" t="s">
        <v>71</v>
      </c>
      <c r="K474" s="166" t="s">
        <v>72</v>
      </c>
      <c r="L474" s="166" t="s">
        <v>73</v>
      </c>
      <c r="M474" s="166" t="s">
        <v>73</v>
      </c>
      <c r="N474" s="169" t="s">
        <v>74</v>
      </c>
      <c r="O474" s="132"/>
    </row>
    <row r="475" spans="2:15" s="133" customFormat="1" ht="32.1">
      <c r="B475" s="126"/>
      <c r="C475" s="165" t="s">
        <v>67</v>
      </c>
      <c r="D475" s="93" t="s">
        <v>67</v>
      </c>
      <c r="E475" s="93" t="s">
        <v>93</v>
      </c>
      <c r="F475" s="93" t="s">
        <v>148</v>
      </c>
      <c r="G475" s="166" t="s">
        <v>70</v>
      </c>
      <c r="H475" s="167">
        <v>4.4552630000000004</v>
      </c>
      <c r="I475" s="168">
        <v>2.1775087108585858</v>
      </c>
      <c r="J475" s="166" t="s">
        <v>71</v>
      </c>
      <c r="K475" s="166" t="s">
        <v>72</v>
      </c>
      <c r="L475" s="166" t="s">
        <v>73</v>
      </c>
      <c r="M475" s="166" t="s">
        <v>73</v>
      </c>
      <c r="N475" s="169" t="s">
        <v>74</v>
      </c>
      <c r="O475" s="132"/>
    </row>
    <row r="476" spans="2:15" s="133" customFormat="1" ht="32.1">
      <c r="B476" s="126"/>
      <c r="C476" s="165" t="s">
        <v>67</v>
      </c>
      <c r="D476" s="93" t="s">
        <v>67</v>
      </c>
      <c r="E476" s="93" t="s">
        <v>93</v>
      </c>
      <c r="F476" s="93" t="s">
        <v>168</v>
      </c>
      <c r="G476" s="166" t="s">
        <v>70</v>
      </c>
      <c r="H476" s="167">
        <v>4.8072100000000004</v>
      </c>
      <c r="I476" s="168">
        <v>2.7323037096877871</v>
      </c>
      <c r="J476" s="166" t="s">
        <v>71</v>
      </c>
      <c r="K476" s="166" t="s">
        <v>72</v>
      </c>
      <c r="L476" s="166" t="s">
        <v>73</v>
      </c>
      <c r="M476" s="166" t="s">
        <v>73</v>
      </c>
      <c r="N476" s="169" t="s">
        <v>74</v>
      </c>
      <c r="O476" s="132"/>
    </row>
    <row r="477" spans="2:15" s="133" customFormat="1" ht="32.1">
      <c r="B477" s="126"/>
      <c r="C477" s="165" t="s">
        <v>67</v>
      </c>
      <c r="D477" s="93" t="s">
        <v>67</v>
      </c>
      <c r="E477" s="93" t="s">
        <v>93</v>
      </c>
      <c r="F477" s="93" t="s">
        <v>181</v>
      </c>
      <c r="G477" s="166" t="s">
        <v>70</v>
      </c>
      <c r="H477" s="167">
        <v>6.6783520000000003</v>
      </c>
      <c r="I477" s="168">
        <v>3.4649414709136823</v>
      </c>
      <c r="J477" s="166" t="s">
        <v>71</v>
      </c>
      <c r="K477" s="166" t="s">
        <v>72</v>
      </c>
      <c r="L477" s="166" t="s">
        <v>73</v>
      </c>
      <c r="M477" s="166" t="s">
        <v>73</v>
      </c>
      <c r="N477" s="169" t="s">
        <v>74</v>
      </c>
      <c r="O477" s="132"/>
    </row>
    <row r="478" spans="2:15" s="133" customFormat="1" ht="32.1">
      <c r="B478" s="126"/>
      <c r="C478" s="165" t="s">
        <v>67</v>
      </c>
      <c r="D478" s="93" t="s">
        <v>67</v>
      </c>
      <c r="E478" s="93" t="s">
        <v>93</v>
      </c>
      <c r="F478" s="93" t="s">
        <v>108</v>
      </c>
      <c r="G478" s="166" t="s">
        <v>70</v>
      </c>
      <c r="H478" s="167">
        <v>3.683935</v>
      </c>
      <c r="I478" s="168">
        <v>2.8794415952479335</v>
      </c>
      <c r="J478" s="166" t="s">
        <v>71</v>
      </c>
      <c r="K478" s="166" t="s">
        <v>72</v>
      </c>
      <c r="L478" s="166" t="s">
        <v>73</v>
      </c>
      <c r="M478" s="166" t="s">
        <v>73</v>
      </c>
      <c r="N478" s="169" t="s">
        <v>74</v>
      </c>
      <c r="O478" s="132"/>
    </row>
    <row r="479" spans="2:15" s="133" customFormat="1" ht="32.1">
      <c r="B479" s="126"/>
      <c r="C479" s="165" t="s">
        <v>67</v>
      </c>
      <c r="D479" s="93" t="s">
        <v>67</v>
      </c>
      <c r="E479" s="93" t="s">
        <v>93</v>
      </c>
      <c r="F479" s="93" t="s">
        <v>175</v>
      </c>
      <c r="G479" s="166" t="s">
        <v>70</v>
      </c>
      <c r="H479" s="167">
        <v>4.7905899999999999</v>
      </c>
      <c r="I479" s="168">
        <v>3.4489642216023872</v>
      </c>
      <c r="J479" s="166" t="s">
        <v>71</v>
      </c>
      <c r="K479" s="166" t="s">
        <v>72</v>
      </c>
      <c r="L479" s="166" t="s">
        <v>73</v>
      </c>
      <c r="M479" s="166" t="s">
        <v>73</v>
      </c>
      <c r="N479" s="169" t="s">
        <v>74</v>
      </c>
      <c r="O479" s="132"/>
    </row>
    <row r="480" spans="2:15" s="133" customFormat="1" ht="32.1">
      <c r="B480" s="126"/>
      <c r="C480" s="165" t="s">
        <v>67</v>
      </c>
      <c r="D480" s="93" t="s">
        <v>67</v>
      </c>
      <c r="E480" s="93" t="s">
        <v>93</v>
      </c>
      <c r="F480" s="93" t="s">
        <v>111</v>
      </c>
      <c r="G480" s="166" t="s">
        <v>70</v>
      </c>
      <c r="H480" s="167">
        <v>5.1013809999999999</v>
      </c>
      <c r="I480" s="168">
        <v>1.617989925022957</v>
      </c>
      <c r="J480" s="166" t="s">
        <v>71</v>
      </c>
      <c r="K480" s="166" t="s">
        <v>72</v>
      </c>
      <c r="L480" s="166" t="s">
        <v>73</v>
      </c>
      <c r="M480" s="166" t="s">
        <v>73</v>
      </c>
      <c r="N480" s="169" t="s">
        <v>74</v>
      </c>
      <c r="O480" s="132"/>
    </row>
    <row r="481" spans="2:15" s="133" customFormat="1" ht="32.1">
      <c r="B481" s="126"/>
      <c r="C481" s="165" t="s">
        <v>67</v>
      </c>
      <c r="D481" s="93" t="s">
        <v>67</v>
      </c>
      <c r="E481" s="93" t="s">
        <v>93</v>
      </c>
      <c r="F481" s="93" t="s">
        <v>109</v>
      </c>
      <c r="G481" s="166" t="s">
        <v>70</v>
      </c>
      <c r="H481" s="167">
        <v>5.8219219999999998</v>
      </c>
      <c r="I481" s="168">
        <v>4.4623213356290172</v>
      </c>
      <c r="J481" s="166" t="s">
        <v>71</v>
      </c>
      <c r="K481" s="166" t="s">
        <v>72</v>
      </c>
      <c r="L481" s="166" t="s">
        <v>73</v>
      </c>
      <c r="M481" s="166" t="s">
        <v>73</v>
      </c>
      <c r="N481" s="169" t="s">
        <v>74</v>
      </c>
      <c r="O481" s="132"/>
    </row>
    <row r="482" spans="2:15" ht="32.1">
      <c r="B482" s="39"/>
      <c r="C482" s="81" t="s">
        <v>67</v>
      </c>
      <c r="D482" s="69" t="s">
        <v>67</v>
      </c>
      <c r="E482" s="69" t="s">
        <v>132</v>
      </c>
      <c r="F482" s="69" t="s">
        <v>183</v>
      </c>
      <c r="G482" s="70" t="s">
        <v>70</v>
      </c>
      <c r="H482" s="71">
        <v>0.47154400000000002</v>
      </c>
      <c r="I482" s="72">
        <v>0.16001471115702479</v>
      </c>
      <c r="J482" s="70" t="s">
        <v>71</v>
      </c>
      <c r="K482" s="70" t="s">
        <v>72</v>
      </c>
      <c r="L482" s="70" t="s">
        <v>73</v>
      </c>
      <c r="M482" s="70" t="s">
        <v>73</v>
      </c>
      <c r="N482" s="90" t="s">
        <v>74</v>
      </c>
      <c r="O482" s="34"/>
    </row>
    <row r="483" spans="2:15" ht="32.1">
      <c r="B483" s="39"/>
      <c r="C483" s="81" t="s">
        <v>67</v>
      </c>
      <c r="D483" s="69" t="s">
        <v>67</v>
      </c>
      <c r="E483" s="69" t="s">
        <v>94</v>
      </c>
      <c r="F483" s="69" t="s">
        <v>126</v>
      </c>
      <c r="G483" s="70" t="s">
        <v>70</v>
      </c>
      <c r="H483" s="71">
        <v>0.12048499999999999</v>
      </c>
      <c r="I483" s="72">
        <v>3.4423896372819104E-2</v>
      </c>
      <c r="J483" s="70" t="s">
        <v>71</v>
      </c>
      <c r="K483" s="70" t="s">
        <v>72</v>
      </c>
      <c r="L483" s="70" t="s">
        <v>73</v>
      </c>
      <c r="M483" s="70" t="s">
        <v>73</v>
      </c>
      <c r="N483" s="90" t="s">
        <v>74</v>
      </c>
      <c r="O483" s="34"/>
    </row>
    <row r="484" spans="2:15" ht="32.1">
      <c r="B484" s="39"/>
      <c r="C484" s="81" t="s">
        <v>67</v>
      </c>
      <c r="D484" s="69" t="s">
        <v>67</v>
      </c>
      <c r="E484" s="69" t="s">
        <v>94</v>
      </c>
      <c r="F484" s="69" t="s">
        <v>129</v>
      </c>
      <c r="G484" s="70" t="s">
        <v>70</v>
      </c>
      <c r="H484" s="71">
        <v>0.10345500000000001</v>
      </c>
      <c r="I484" s="72">
        <v>2.0596450711662075E-2</v>
      </c>
      <c r="J484" s="70" t="s">
        <v>71</v>
      </c>
      <c r="K484" s="70" t="s">
        <v>72</v>
      </c>
      <c r="L484" s="70" t="s">
        <v>73</v>
      </c>
      <c r="M484" s="70" t="s">
        <v>73</v>
      </c>
      <c r="N484" s="90" t="s">
        <v>74</v>
      </c>
      <c r="O484" s="34"/>
    </row>
    <row r="485" spans="2:15" ht="32.1">
      <c r="B485" s="39"/>
      <c r="C485" s="81" t="s">
        <v>67</v>
      </c>
      <c r="D485" s="69" t="s">
        <v>67</v>
      </c>
      <c r="E485" s="69" t="s">
        <v>94</v>
      </c>
      <c r="F485" s="69" t="s">
        <v>132</v>
      </c>
      <c r="G485" s="70" t="s">
        <v>70</v>
      </c>
      <c r="H485" s="71">
        <v>0.10345600000000001</v>
      </c>
      <c r="I485" s="72">
        <v>7.4142067033976132E-3</v>
      </c>
      <c r="J485" s="70" t="s">
        <v>71</v>
      </c>
      <c r="K485" s="70" t="s">
        <v>72</v>
      </c>
      <c r="L485" s="70" t="s">
        <v>73</v>
      </c>
      <c r="M485" s="70" t="s">
        <v>73</v>
      </c>
      <c r="N485" s="90" t="s">
        <v>74</v>
      </c>
      <c r="O485" s="34"/>
    </row>
    <row r="486" spans="2:15" ht="32.1">
      <c r="B486" s="39"/>
      <c r="C486" s="81" t="s">
        <v>67</v>
      </c>
      <c r="D486" s="69" t="s">
        <v>67</v>
      </c>
      <c r="E486" s="69" t="s">
        <v>94</v>
      </c>
      <c r="F486" s="69" t="s">
        <v>121</v>
      </c>
      <c r="G486" s="70" t="s">
        <v>70</v>
      </c>
      <c r="H486" s="71">
        <v>0.13091</v>
      </c>
      <c r="I486" s="72">
        <v>3.8386155142332415E-2</v>
      </c>
      <c r="J486" s="70" t="s">
        <v>71</v>
      </c>
      <c r="K486" s="70" t="s">
        <v>72</v>
      </c>
      <c r="L486" s="70" t="s">
        <v>73</v>
      </c>
      <c r="M486" s="70" t="s">
        <v>73</v>
      </c>
      <c r="N486" s="90" t="s">
        <v>74</v>
      </c>
      <c r="O486" s="34"/>
    </row>
    <row r="487" spans="2:15" ht="32.1">
      <c r="B487" s="39"/>
      <c r="C487" s="81" t="s">
        <v>67</v>
      </c>
      <c r="D487" s="69" t="s">
        <v>67</v>
      </c>
      <c r="E487" s="69" t="s">
        <v>94</v>
      </c>
      <c r="F487" s="69" t="s">
        <v>123</v>
      </c>
      <c r="G487" s="70" t="s">
        <v>70</v>
      </c>
      <c r="H487" s="71">
        <v>0.10327</v>
      </c>
      <c r="I487" s="72">
        <v>6.0711494490358134E-4</v>
      </c>
      <c r="J487" s="70" t="s">
        <v>71</v>
      </c>
      <c r="K487" s="70" t="s">
        <v>72</v>
      </c>
      <c r="L487" s="70" t="s">
        <v>73</v>
      </c>
      <c r="M487" s="70" t="s">
        <v>73</v>
      </c>
      <c r="N487" s="90" t="s">
        <v>74</v>
      </c>
      <c r="O487" s="34"/>
    </row>
    <row r="488" spans="2:15" ht="32.1">
      <c r="B488" s="39"/>
      <c r="C488" s="81" t="s">
        <v>67</v>
      </c>
      <c r="D488" s="69" t="s">
        <v>67</v>
      </c>
      <c r="E488" s="69" t="s">
        <v>94</v>
      </c>
      <c r="F488" s="69" t="s">
        <v>125</v>
      </c>
      <c r="G488" s="70" t="s">
        <v>70</v>
      </c>
      <c r="H488" s="71">
        <v>0.105516</v>
      </c>
      <c r="I488" s="72">
        <v>8.7280518365472903E-3</v>
      </c>
      <c r="J488" s="70" t="s">
        <v>71</v>
      </c>
      <c r="K488" s="70" t="s">
        <v>72</v>
      </c>
      <c r="L488" s="70" t="s">
        <v>73</v>
      </c>
      <c r="M488" s="70" t="s">
        <v>73</v>
      </c>
      <c r="N488" s="90" t="s">
        <v>74</v>
      </c>
      <c r="O488" s="34"/>
    </row>
    <row r="489" spans="2:15" ht="32.1">
      <c r="B489" s="39"/>
      <c r="C489" s="81" t="s">
        <v>67</v>
      </c>
      <c r="D489" s="69" t="s">
        <v>67</v>
      </c>
      <c r="E489" s="69" t="s">
        <v>94</v>
      </c>
      <c r="F489" s="69" t="s">
        <v>136</v>
      </c>
      <c r="G489" s="70" t="s">
        <v>70</v>
      </c>
      <c r="H489" s="71">
        <v>0.11586299999999999</v>
      </c>
      <c r="I489" s="72">
        <v>2.581250987144169E-2</v>
      </c>
      <c r="J489" s="70" t="s">
        <v>71</v>
      </c>
      <c r="K489" s="70" t="s">
        <v>72</v>
      </c>
      <c r="L489" s="70" t="s">
        <v>73</v>
      </c>
      <c r="M489" s="70" t="s">
        <v>73</v>
      </c>
      <c r="N489" s="90" t="s">
        <v>74</v>
      </c>
      <c r="O489" s="34"/>
    </row>
    <row r="490" spans="2:15" ht="32.1">
      <c r="B490" s="39"/>
      <c r="C490" s="81" t="s">
        <v>67</v>
      </c>
      <c r="D490" s="69" t="s">
        <v>67</v>
      </c>
      <c r="E490" s="69" t="s">
        <v>94</v>
      </c>
      <c r="F490" s="69" t="s">
        <v>86</v>
      </c>
      <c r="G490" s="70" t="s">
        <v>70</v>
      </c>
      <c r="H490" s="71">
        <v>0.125808</v>
      </c>
      <c r="I490" s="72">
        <v>1.4546471533516989E-2</v>
      </c>
      <c r="J490" s="70" t="s">
        <v>71</v>
      </c>
      <c r="K490" s="70" t="s">
        <v>72</v>
      </c>
      <c r="L490" s="70" t="s">
        <v>73</v>
      </c>
      <c r="M490" s="70" t="s">
        <v>73</v>
      </c>
      <c r="N490" s="90" t="s">
        <v>74</v>
      </c>
      <c r="O490" s="34"/>
    </row>
    <row r="491" spans="2:15" ht="32.1">
      <c r="B491" s="39"/>
      <c r="C491" s="81" t="s">
        <v>67</v>
      </c>
      <c r="D491" s="69" t="s">
        <v>67</v>
      </c>
      <c r="E491" s="69" t="s">
        <v>94</v>
      </c>
      <c r="F491" s="69" t="s">
        <v>85</v>
      </c>
      <c r="G491" s="70" t="s">
        <v>70</v>
      </c>
      <c r="H491" s="71">
        <v>0.11967700000000001</v>
      </c>
      <c r="I491" s="72">
        <v>8.8734357208448116E-3</v>
      </c>
      <c r="J491" s="70" t="s">
        <v>71</v>
      </c>
      <c r="K491" s="70" t="s">
        <v>72</v>
      </c>
      <c r="L491" s="70" t="s">
        <v>73</v>
      </c>
      <c r="M491" s="70" t="s">
        <v>73</v>
      </c>
      <c r="N491" s="90" t="s">
        <v>74</v>
      </c>
      <c r="O491" s="34"/>
    </row>
    <row r="492" spans="2:15" ht="32.1">
      <c r="B492" s="39"/>
      <c r="C492" s="81" t="s">
        <v>67</v>
      </c>
      <c r="D492" s="69" t="s">
        <v>67</v>
      </c>
      <c r="E492" s="69" t="s">
        <v>94</v>
      </c>
      <c r="F492" s="69" t="s">
        <v>120</v>
      </c>
      <c r="G492" s="70" t="s">
        <v>70</v>
      </c>
      <c r="H492" s="71">
        <v>0.10345600000000001</v>
      </c>
      <c r="I492" s="72">
        <v>1.2360111111111109E-3</v>
      </c>
      <c r="J492" s="70" t="s">
        <v>71</v>
      </c>
      <c r="K492" s="70" t="s">
        <v>72</v>
      </c>
      <c r="L492" s="70" t="s">
        <v>73</v>
      </c>
      <c r="M492" s="70" t="s">
        <v>73</v>
      </c>
      <c r="N492" s="90" t="s">
        <v>74</v>
      </c>
      <c r="O492" s="34"/>
    </row>
    <row r="493" spans="2:15" ht="32.1">
      <c r="B493" s="39"/>
      <c r="C493" s="81" t="s">
        <v>67</v>
      </c>
      <c r="D493" s="69" t="s">
        <v>67</v>
      </c>
      <c r="E493" s="69" t="s">
        <v>94</v>
      </c>
      <c r="F493" s="69" t="s">
        <v>153</v>
      </c>
      <c r="G493" s="70" t="s">
        <v>70</v>
      </c>
      <c r="H493" s="71">
        <v>0.137212</v>
      </c>
      <c r="I493" s="72">
        <v>1.1102833930211203E-2</v>
      </c>
      <c r="J493" s="70" t="s">
        <v>71</v>
      </c>
      <c r="K493" s="70" t="s">
        <v>72</v>
      </c>
      <c r="L493" s="70" t="s">
        <v>73</v>
      </c>
      <c r="M493" s="70" t="s">
        <v>73</v>
      </c>
      <c r="N493" s="90" t="s">
        <v>74</v>
      </c>
      <c r="O493" s="34"/>
    </row>
    <row r="494" spans="2:15" ht="32.1">
      <c r="B494" s="39"/>
      <c r="C494" s="81" t="s">
        <v>67</v>
      </c>
      <c r="D494" s="69" t="s">
        <v>67</v>
      </c>
      <c r="E494" s="69" t="s">
        <v>94</v>
      </c>
      <c r="F494" s="69" t="s">
        <v>84</v>
      </c>
      <c r="G494" s="70" t="s">
        <v>70</v>
      </c>
      <c r="H494" s="71">
        <v>0.10351399999999999</v>
      </c>
      <c r="I494" s="72">
        <v>2.0810207483930213E-2</v>
      </c>
      <c r="J494" s="70" t="s">
        <v>71</v>
      </c>
      <c r="K494" s="70" t="s">
        <v>72</v>
      </c>
      <c r="L494" s="70" t="s">
        <v>73</v>
      </c>
      <c r="M494" s="70" t="s">
        <v>73</v>
      </c>
      <c r="N494" s="90" t="s">
        <v>74</v>
      </c>
      <c r="O494" s="34"/>
    </row>
    <row r="495" spans="2:15" ht="32.1">
      <c r="B495" s="39"/>
      <c r="C495" s="81" t="s">
        <v>67</v>
      </c>
      <c r="D495" s="69" t="s">
        <v>67</v>
      </c>
      <c r="E495" s="69" t="s">
        <v>94</v>
      </c>
      <c r="F495" s="69" t="s">
        <v>88</v>
      </c>
      <c r="G495" s="70" t="s">
        <v>70</v>
      </c>
      <c r="H495" s="71">
        <v>0.10345600000000001</v>
      </c>
      <c r="I495" s="72">
        <v>1.2053546441689624E-2</v>
      </c>
      <c r="J495" s="70" t="s">
        <v>71</v>
      </c>
      <c r="K495" s="70" t="s">
        <v>72</v>
      </c>
      <c r="L495" s="70" t="s">
        <v>73</v>
      </c>
      <c r="M495" s="70" t="s">
        <v>73</v>
      </c>
      <c r="N495" s="90" t="s">
        <v>74</v>
      </c>
      <c r="O495" s="34"/>
    </row>
    <row r="496" spans="2:15" ht="32.1">
      <c r="B496" s="39"/>
      <c r="C496" s="81" t="s">
        <v>67</v>
      </c>
      <c r="D496" s="69" t="s">
        <v>67</v>
      </c>
      <c r="E496" s="69" t="s">
        <v>94</v>
      </c>
      <c r="F496" s="69" t="s">
        <v>101</v>
      </c>
      <c r="G496" s="70" t="s">
        <v>70</v>
      </c>
      <c r="H496" s="71">
        <v>0.104119</v>
      </c>
      <c r="I496" s="72">
        <v>5.4847153810835625E-3</v>
      </c>
      <c r="J496" s="70" t="s">
        <v>71</v>
      </c>
      <c r="K496" s="70" t="s">
        <v>72</v>
      </c>
      <c r="L496" s="70" t="s">
        <v>73</v>
      </c>
      <c r="M496" s="70" t="s">
        <v>73</v>
      </c>
      <c r="N496" s="90" t="s">
        <v>74</v>
      </c>
      <c r="O496" s="34"/>
    </row>
    <row r="497" spans="2:15" ht="32.1">
      <c r="B497" s="39"/>
      <c r="C497" s="81" t="s">
        <v>67</v>
      </c>
      <c r="D497" s="69" t="s">
        <v>67</v>
      </c>
      <c r="E497" s="69" t="s">
        <v>94</v>
      </c>
      <c r="F497" s="69" t="s">
        <v>98</v>
      </c>
      <c r="G497" s="70" t="s">
        <v>70</v>
      </c>
      <c r="H497" s="71">
        <v>0.122887</v>
      </c>
      <c r="I497" s="72">
        <v>5.4469549586776862E-3</v>
      </c>
      <c r="J497" s="70" t="s">
        <v>71</v>
      </c>
      <c r="K497" s="70" t="s">
        <v>72</v>
      </c>
      <c r="L497" s="70" t="s">
        <v>73</v>
      </c>
      <c r="M497" s="70" t="s">
        <v>73</v>
      </c>
      <c r="N497" s="90" t="s">
        <v>74</v>
      </c>
      <c r="O497" s="34"/>
    </row>
    <row r="498" spans="2:15" ht="32.1">
      <c r="B498" s="39"/>
      <c r="C498" s="81" t="s">
        <v>67</v>
      </c>
      <c r="D498" s="69" t="s">
        <v>67</v>
      </c>
      <c r="E498" s="69" t="s">
        <v>94</v>
      </c>
      <c r="F498" s="69" t="s">
        <v>89</v>
      </c>
      <c r="G498" s="70" t="s">
        <v>70</v>
      </c>
      <c r="H498" s="71">
        <v>0.111026</v>
      </c>
      <c r="I498" s="72">
        <v>8.3193802571166209E-3</v>
      </c>
      <c r="J498" s="70" t="s">
        <v>71</v>
      </c>
      <c r="K498" s="70" t="s">
        <v>72</v>
      </c>
      <c r="L498" s="70" t="s">
        <v>73</v>
      </c>
      <c r="M498" s="70" t="s">
        <v>73</v>
      </c>
      <c r="N498" s="90" t="s">
        <v>74</v>
      </c>
      <c r="O498" s="34"/>
    </row>
    <row r="499" spans="2:15" ht="32.1">
      <c r="B499" s="39"/>
      <c r="C499" s="81" t="s">
        <v>67</v>
      </c>
      <c r="D499" s="69" t="s">
        <v>67</v>
      </c>
      <c r="E499" s="69" t="s">
        <v>94</v>
      </c>
      <c r="F499" s="69" t="s">
        <v>142</v>
      </c>
      <c r="G499" s="70" t="s">
        <v>70</v>
      </c>
      <c r="H499" s="71">
        <v>0.118619</v>
      </c>
      <c r="I499" s="72">
        <v>3.3606297979797981E-3</v>
      </c>
      <c r="J499" s="70" t="s">
        <v>71</v>
      </c>
      <c r="K499" s="70" t="s">
        <v>72</v>
      </c>
      <c r="L499" s="70" t="s">
        <v>73</v>
      </c>
      <c r="M499" s="70" t="s">
        <v>73</v>
      </c>
      <c r="N499" s="90" t="s">
        <v>74</v>
      </c>
      <c r="O499" s="34"/>
    </row>
    <row r="500" spans="2:15" ht="32.1">
      <c r="B500" s="39"/>
      <c r="C500" s="81" t="s">
        <v>67</v>
      </c>
      <c r="D500" s="69" t="s">
        <v>67</v>
      </c>
      <c r="E500" s="69" t="s">
        <v>94</v>
      </c>
      <c r="F500" s="69" t="s">
        <v>68</v>
      </c>
      <c r="G500" s="70" t="s">
        <v>70</v>
      </c>
      <c r="H500" s="71">
        <v>0.20319000000000001</v>
      </c>
      <c r="I500" s="72">
        <v>4.3444180670339765E-3</v>
      </c>
      <c r="J500" s="70" t="s">
        <v>71</v>
      </c>
      <c r="K500" s="70" t="s">
        <v>72</v>
      </c>
      <c r="L500" s="70" t="s">
        <v>73</v>
      </c>
      <c r="M500" s="70" t="s">
        <v>73</v>
      </c>
      <c r="N500" s="90" t="s">
        <v>74</v>
      </c>
      <c r="O500" s="34"/>
    </row>
    <row r="501" spans="2:15" ht="32.1">
      <c r="B501" s="39"/>
      <c r="C501" s="81" t="s">
        <v>67</v>
      </c>
      <c r="D501" s="69" t="s">
        <v>67</v>
      </c>
      <c r="E501" s="69" t="s">
        <v>94</v>
      </c>
      <c r="F501" s="69" t="s">
        <v>93</v>
      </c>
      <c r="G501" s="70" t="s">
        <v>70</v>
      </c>
      <c r="H501" s="71">
        <v>0.14140800000000001</v>
      </c>
      <c r="I501" s="72">
        <v>3.0000038797061528E-3</v>
      </c>
      <c r="J501" s="70" t="s">
        <v>71</v>
      </c>
      <c r="K501" s="70" t="s">
        <v>72</v>
      </c>
      <c r="L501" s="70" t="s">
        <v>73</v>
      </c>
      <c r="M501" s="70" t="s">
        <v>73</v>
      </c>
      <c r="N501" s="90" t="s">
        <v>74</v>
      </c>
      <c r="O501" s="34"/>
    </row>
    <row r="502" spans="2:15" ht="32.1">
      <c r="B502" s="39"/>
      <c r="C502" s="81" t="s">
        <v>67</v>
      </c>
      <c r="D502" s="69" t="s">
        <v>67</v>
      </c>
      <c r="E502" s="69" t="s">
        <v>94</v>
      </c>
      <c r="F502" s="69" t="s">
        <v>94</v>
      </c>
      <c r="G502" s="70" t="s">
        <v>70</v>
      </c>
      <c r="H502" s="71">
        <v>0.14907599999999999</v>
      </c>
      <c r="I502" s="72">
        <v>5.7370211662075296E-3</v>
      </c>
      <c r="J502" s="70" t="s">
        <v>71</v>
      </c>
      <c r="K502" s="70" t="s">
        <v>72</v>
      </c>
      <c r="L502" s="70" t="s">
        <v>73</v>
      </c>
      <c r="M502" s="70" t="s">
        <v>73</v>
      </c>
      <c r="N502" s="90" t="s">
        <v>74</v>
      </c>
      <c r="O502" s="34"/>
    </row>
    <row r="503" spans="2:15" ht="32.1">
      <c r="B503" s="39"/>
      <c r="C503" s="81" t="s">
        <v>67</v>
      </c>
      <c r="D503" s="69" t="s">
        <v>67</v>
      </c>
      <c r="E503" s="69" t="s">
        <v>94</v>
      </c>
      <c r="F503" s="69" t="s">
        <v>87</v>
      </c>
      <c r="G503" s="70" t="s">
        <v>70</v>
      </c>
      <c r="H503" s="71">
        <v>0.103413</v>
      </c>
      <c r="I503" s="72">
        <v>1.7455006542699724E-2</v>
      </c>
      <c r="J503" s="70" t="s">
        <v>71</v>
      </c>
      <c r="K503" s="70" t="s">
        <v>72</v>
      </c>
      <c r="L503" s="70" t="s">
        <v>73</v>
      </c>
      <c r="M503" s="70" t="s">
        <v>73</v>
      </c>
      <c r="N503" s="90" t="s">
        <v>74</v>
      </c>
      <c r="O503" s="34"/>
    </row>
    <row r="504" spans="2:15" ht="32.1">
      <c r="B504" s="39"/>
      <c r="C504" s="81" t="s">
        <v>67</v>
      </c>
      <c r="D504" s="69" t="s">
        <v>67</v>
      </c>
      <c r="E504" s="69" t="s">
        <v>94</v>
      </c>
      <c r="F504" s="69" t="s">
        <v>152</v>
      </c>
      <c r="G504" s="70" t="s">
        <v>70</v>
      </c>
      <c r="H504" s="71">
        <v>0.124095</v>
      </c>
      <c r="I504" s="72">
        <v>7.8156196740128553E-3</v>
      </c>
      <c r="J504" s="70" t="s">
        <v>71</v>
      </c>
      <c r="K504" s="70" t="s">
        <v>72</v>
      </c>
      <c r="L504" s="70" t="s">
        <v>73</v>
      </c>
      <c r="M504" s="70" t="s">
        <v>73</v>
      </c>
      <c r="N504" s="90" t="s">
        <v>74</v>
      </c>
      <c r="O504" s="34"/>
    </row>
    <row r="505" spans="2:15" ht="32.1">
      <c r="B505" s="39"/>
      <c r="C505" s="81" t="s">
        <v>67</v>
      </c>
      <c r="D505" s="69" t="s">
        <v>67</v>
      </c>
      <c r="E505" s="69" t="s">
        <v>94</v>
      </c>
      <c r="F505" s="69" t="s">
        <v>144</v>
      </c>
      <c r="G505" s="70" t="s">
        <v>70</v>
      </c>
      <c r="H505" s="71">
        <v>0.12529899999999999</v>
      </c>
      <c r="I505" s="72">
        <v>8.4978238980716256E-3</v>
      </c>
      <c r="J505" s="70" t="s">
        <v>71</v>
      </c>
      <c r="K505" s="70" t="s">
        <v>72</v>
      </c>
      <c r="L505" s="70" t="s">
        <v>73</v>
      </c>
      <c r="M505" s="70" t="s">
        <v>73</v>
      </c>
      <c r="N505" s="90" t="s">
        <v>74</v>
      </c>
      <c r="O505" s="34"/>
    </row>
    <row r="506" spans="2:15" ht="32.1">
      <c r="B506" s="39"/>
      <c r="C506" s="81" t="s">
        <v>67</v>
      </c>
      <c r="D506" s="69" t="s">
        <v>67</v>
      </c>
      <c r="E506" s="69" t="s">
        <v>94</v>
      </c>
      <c r="F506" s="69" t="s">
        <v>141</v>
      </c>
      <c r="G506" s="70" t="s">
        <v>70</v>
      </c>
      <c r="H506" s="71">
        <v>0.123282</v>
      </c>
      <c r="I506" s="72">
        <v>3.6659733700642792E-5</v>
      </c>
      <c r="J506" s="70" t="s">
        <v>71</v>
      </c>
      <c r="K506" s="70" t="s">
        <v>72</v>
      </c>
      <c r="L506" s="70" t="s">
        <v>73</v>
      </c>
      <c r="M506" s="70" t="s">
        <v>73</v>
      </c>
      <c r="N506" s="90" t="s">
        <v>74</v>
      </c>
      <c r="O506" s="34"/>
    </row>
    <row r="507" spans="2:15" ht="32.1">
      <c r="B507" s="39"/>
      <c r="C507" s="81" t="s">
        <v>67</v>
      </c>
      <c r="D507" s="69" t="s">
        <v>67</v>
      </c>
      <c r="E507" s="69" t="s">
        <v>94</v>
      </c>
      <c r="F507" s="69" t="s">
        <v>131</v>
      </c>
      <c r="G507" s="70" t="s">
        <v>70</v>
      </c>
      <c r="H507" s="71">
        <v>0.108875</v>
      </c>
      <c r="I507" s="72">
        <v>3.39177943067034E-2</v>
      </c>
      <c r="J507" s="70" t="s">
        <v>71</v>
      </c>
      <c r="K507" s="70" t="s">
        <v>72</v>
      </c>
      <c r="L507" s="70" t="s">
        <v>73</v>
      </c>
      <c r="M507" s="70" t="s">
        <v>73</v>
      </c>
      <c r="N507" s="90" t="s">
        <v>74</v>
      </c>
      <c r="O507" s="34"/>
    </row>
    <row r="508" spans="2:15" ht="32.1">
      <c r="B508" s="39"/>
      <c r="C508" s="81" t="s">
        <v>67</v>
      </c>
      <c r="D508" s="69" t="s">
        <v>67</v>
      </c>
      <c r="E508" s="69" t="s">
        <v>94</v>
      </c>
      <c r="F508" s="69" t="s">
        <v>147</v>
      </c>
      <c r="G508" s="70" t="s">
        <v>70</v>
      </c>
      <c r="H508" s="71">
        <v>0.120689</v>
      </c>
      <c r="I508" s="72">
        <v>4.4618028925619835E-3</v>
      </c>
      <c r="J508" s="70" t="s">
        <v>71</v>
      </c>
      <c r="K508" s="70" t="s">
        <v>72</v>
      </c>
      <c r="L508" s="70" t="s">
        <v>73</v>
      </c>
      <c r="M508" s="70" t="s">
        <v>73</v>
      </c>
      <c r="N508" s="90" t="s">
        <v>74</v>
      </c>
      <c r="O508" s="34"/>
    </row>
    <row r="509" spans="2:15" ht="32.1">
      <c r="B509" s="39"/>
      <c r="C509" s="81" t="s">
        <v>67</v>
      </c>
      <c r="D509" s="69" t="s">
        <v>67</v>
      </c>
      <c r="E509" s="69" t="s">
        <v>101</v>
      </c>
      <c r="F509" s="69" t="s">
        <v>86</v>
      </c>
      <c r="G509" s="70" t="s">
        <v>70</v>
      </c>
      <c r="H509" s="71">
        <v>39.770691999999997</v>
      </c>
      <c r="I509" s="72">
        <v>24.604284193342515</v>
      </c>
      <c r="J509" s="70" t="s">
        <v>71</v>
      </c>
      <c r="K509" s="70" t="s">
        <v>72</v>
      </c>
      <c r="L509" s="70" t="s">
        <v>73</v>
      </c>
      <c r="M509" s="70" t="s">
        <v>73</v>
      </c>
      <c r="N509" s="90" t="s">
        <v>74</v>
      </c>
      <c r="O509" s="34"/>
    </row>
    <row r="510" spans="2:15" ht="32.1">
      <c r="B510" s="39"/>
      <c r="C510" s="81" t="s">
        <v>67</v>
      </c>
      <c r="D510" s="69" t="s">
        <v>67</v>
      </c>
      <c r="E510" s="69" t="s">
        <v>142</v>
      </c>
      <c r="F510" s="69" t="s">
        <v>93</v>
      </c>
      <c r="G510" s="70" t="s">
        <v>70</v>
      </c>
      <c r="H510" s="71">
        <v>7.5278619999999998</v>
      </c>
      <c r="I510" s="72">
        <v>4.421217097635445</v>
      </c>
      <c r="J510" s="70" t="s">
        <v>71</v>
      </c>
      <c r="K510" s="70" t="s">
        <v>72</v>
      </c>
      <c r="L510" s="70" t="s">
        <v>73</v>
      </c>
      <c r="M510" s="70" t="s">
        <v>73</v>
      </c>
      <c r="N510" s="90" t="s">
        <v>74</v>
      </c>
      <c r="O510" s="34"/>
    </row>
    <row r="511" spans="2:15" ht="32.1">
      <c r="B511" s="39"/>
      <c r="C511" s="81" t="s">
        <v>67</v>
      </c>
      <c r="D511" s="69" t="s">
        <v>67</v>
      </c>
      <c r="E511" s="69" t="s">
        <v>120</v>
      </c>
      <c r="F511" s="69" t="s">
        <v>68</v>
      </c>
      <c r="G511" s="70" t="s">
        <v>70</v>
      </c>
      <c r="H511" s="71">
        <v>11.998961</v>
      </c>
      <c r="I511" s="72">
        <v>4.8831962301882461</v>
      </c>
      <c r="J511" s="70" t="s">
        <v>71</v>
      </c>
      <c r="K511" s="70" t="s">
        <v>72</v>
      </c>
      <c r="L511" s="70" t="s">
        <v>73</v>
      </c>
      <c r="M511" s="70" t="s">
        <v>73</v>
      </c>
      <c r="N511" s="90" t="s">
        <v>74</v>
      </c>
      <c r="O511" s="34"/>
    </row>
    <row r="512" spans="2:15" ht="32.1">
      <c r="B512" s="39"/>
      <c r="C512" s="81" t="s">
        <v>67</v>
      </c>
      <c r="D512" s="69" t="s">
        <v>67</v>
      </c>
      <c r="E512" s="69" t="s">
        <v>90</v>
      </c>
      <c r="F512" s="69" t="s">
        <v>90</v>
      </c>
      <c r="G512" s="70" t="s">
        <v>70</v>
      </c>
      <c r="H512" s="71">
        <v>0.90712000000000004</v>
      </c>
      <c r="I512" s="72">
        <v>0.15325282667584939</v>
      </c>
      <c r="J512" s="70" t="s">
        <v>71</v>
      </c>
      <c r="K512" s="70" t="s">
        <v>72</v>
      </c>
      <c r="L512" s="70" t="s">
        <v>73</v>
      </c>
      <c r="M512" s="70" t="s">
        <v>73</v>
      </c>
      <c r="N512" s="90" t="s">
        <v>74</v>
      </c>
      <c r="O512" s="34"/>
    </row>
    <row r="513" spans="2:15" ht="32.1">
      <c r="B513" s="39"/>
      <c r="C513" s="81" t="s">
        <v>67</v>
      </c>
      <c r="D513" s="69" t="s">
        <v>67</v>
      </c>
      <c r="E513" s="69" t="s">
        <v>94</v>
      </c>
      <c r="F513" s="69" t="s">
        <v>90</v>
      </c>
      <c r="G513" s="70" t="s">
        <v>70</v>
      </c>
      <c r="H513" s="71">
        <v>0.1246</v>
      </c>
      <c r="I513" s="72">
        <v>1.3774104683195593E-2</v>
      </c>
      <c r="J513" s="70" t="s">
        <v>71</v>
      </c>
      <c r="K513" s="70" t="s">
        <v>72</v>
      </c>
      <c r="L513" s="70" t="s">
        <v>73</v>
      </c>
      <c r="M513" s="70" t="s">
        <v>73</v>
      </c>
      <c r="N513" s="90" t="s">
        <v>74</v>
      </c>
      <c r="O513" s="34"/>
    </row>
    <row r="514" spans="2:15" ht="32.1">
      <c r="B514" s="39"/>
      <c r="C514" s="81" t="s">
        <v>67</v>
      </c>
      <c r="D514" s="69" t="s">
        <v>67</v>
      </c>
      <c r="E514" s="69" t="s">
        <v>94</v>
      </c>
      <c r="F514" s="69" t="s">
        <v>95</v>
      </c>
      <c r="G514" s="70" t="s">
        <v>70</v>
      </c>
      <c r="H514" s="71">
        <v>0.10100000000000001</v>
      </c>
      <c r="I514" s="72">
        <v>1.3774104683195593E-2</v>
      </c>
      <c r="J514" s="70" t="s">
        <v>71</v>
      </c>
      <c r="K514" s="70" t="s">
        <v>72</v>
      </c>
      <c r="L514" s="70" t="s">
        <v>73</v>
      </c>
      <c r="M514" s="70" t="s">
        <v>73</v>
      </c>
      <c r="N514" s="90" t="s">
        <v>74</v>
      </c>
      <c r="O514" s="34"/>
    </row>
    <row r="515" spans="2:15" ht="32.1">
      <c r="B515" s="39"/>
      <c r="C515" s="81" t="s">
        <v>67</v>
      </c>
      <c r="D515" s="69" t="s">
        <v>67</v>
      </c>
      <c r="E515" s="69" t="s">
        <v>94</v>
      </c>
      <c r="F515" s="69" t="s">
        <v>97</v>
      </c>
      <c r="G515" s="70" t="s">
        <v>70</v>
      </c>
      <c r="H515" s="71">
        <v>0.16600000000000001</v>
      </c>
      <c r="I515" s="72">
        <v>1.3774104683195593E-2</v>
      </c>
      <c r="J515" s="70" t="s">
        <v>71</v>
      </c>
      <c r="K515" s="70" t="s">
        <v>72</v>
      </c>
      <c r="L515" s="70" t="s">
        <v>73</v>
      </c>
      <c r="M515" s="70" t="s">
        <v>73</v>
      </c>
      <c r="N515" s="90" t="s">
        <v>74</v>
      </c>
      <c r="O515" s="34"/>
    </row>
    <row r="516" spans="2:15" ht="32.1">
      <c r="B516" s="39"/>
      <c r="C516" s="81" t="s">
        <v>67</v>
      </c>
      <c r="D516" s="69" t="s">
        <v>67</v>
      </c>
      <c r="E516" s="69" t="s">
        <v>94</v>
      </c>
      <c r="F516" s="69" t="s">
        <v>99</v>
      </c>
      <c r="G516" s="70" t="s">
        <v>70</v>
      </c>
      <c r="H516" s="71">
        <v>0.1328</v>
      </c>
      <c r="I516" s="72">
        <v>1.3774104683195593E-2</v>
      </c>
      <c r="J516" s="70" t="s">
        <v>71</v>
      </c>
      <c r="K516" s="70" t="s">
        <v>72</v>
      </c>
      <c r="L516" s="70" t="s">
        <v>73</v>
      </c>
      <c r="M516" s="70" t="s">
        <v>73</v>
      </c>
      <c r="N516" s="90" t="s">
        <v>74</v>
      </c>
      <c r="O516" s="34"/>
    </row>
    <row r="517" spans="2:15" ht="32.1">
      <c r="B517" s="39"/>
      <c r="C517" s="81" t="s">
        <v>67</v>
      </c>
      <c r="D517" s="69" t="s">
        <v>67</v>
      </c>
      <c r="E517" s="69" t="s">
        <v>94</v>
      </c>
      <c r="F517" s="69" t="s">
        <v>80</v>
      </c>
      <c r="G517" s="70" t="s">
        <v>70</v>
      </c>
      <c r="H517" s="71">
        <v>0.1389</v>
      </c>
      <c r="I517" s="72">
        <v>1.3774104683195593E-2</v>
      </c>
      <c r="J517" s="70" t="s">
        <v>71</v>
      </c>
      <c r="K517" s="70" t="s">
        <v>72</v>
      </c>
      <c r="L517" s="70" t="s">
        <v>73</v>
      </c>
      <c r="M517" s="70" t="s">
        <v>73</v>
      </c>
      <c r="N517" s="90" t="s">
        <v>74</v>
      </c>
      <c r="O517" s="34"/>
    </row>
    <row r="518" spans="2:15" ht="32.1">
      <c r="B518" s="39"/>
      <c r="C518" s="81" t="s">
        <v>67</v>
      </c>
      <c r="D518" s="69" t="s">
        <v>67</v>
      </c>
      <c r="E518" s="69" t="s">
        <v>94</v>
      </c>
      <c r="F518" s="69" t="s">
        <v>100</v>
      </c>
      <c r="G518" s="70" t="s">
        <v>70</v>
      </c>
      <c r="H518" s="71">
        <v>0.129</v>
      </c>
      <c r="I518" s="72">
        <v>1.3774104683195593E-2</v>
      </c>
      <c r="J518" s="70" t="s">
        <v>71</v>
      </c>
      <c r="K518" s="70" t="s">
        <v>72</v>
      </c>
      <c r="L518" s="70" t="s">
        <v>73</v>
      </c>
      <c r="M518" s="70" t="s">
        <v>73</v>
      </c>
      <c r="N518" s="90" t="s">
        <v>74</v>
      </c>
      <c r="O518" s="34"/>
    </row>
    <row r="519" spans="2:15" ht="32.1">
      <c r="B519" s="39"/>
      <c r="C519" s="81" t="s">
        <v>67</v>
      </c>
      <c r="D519" s="69" t="s">
        <v>67</v>
      </c>
      <c r="E519" s="69" t="s">
        <v>94</v>
      </c>
      <c r="F519" s="69" t="s">
        <v>148</v>
      </c>
      <c r="G519" s="70" t="s">
        <v>70</v>
      </c>
      <c r="H519" s="71">
        <v>0.123</v>
      </c>
      <c r="I519" s="72">
        <v>1.3774104683195593E-2</v>
      </c>
      <c r="J519" s="70" t="s">
        <v>71</v>
      </c>
      <c r="K519" s="70" t="s">
        <v>72</v>
      </c>
      <c r="L519" s="70" t="s">
        <v>73</v>
      </c>
      <c r="M519" s="70" t="s">
        <v>73</v>
      </c>
      <c r="N519" s="90" t="s">
        <v>74</v>
      </c>
      <c r="O519" s="34"/>
    </row>
    <row r="520" spans="2:15" ht="32.1">
      <c r="B520" s="39"/>
      <c r="C520" s="81" t="s">
        <v>67</v>
      </c>
      <c r="D520" s="69" t="s">
        <v>67</v>
      </c>
      <c r="E520" s="69" t="s">
        <v>68</v>
      </c>
      <c r="F520" s="69" t="s">
        <v>193</v>
      </c>
      <c r="G520" s="70" t="s">
        <v>70</v>
      </c>
      <c r="H520" s="71">
        <v>0.30025400000000002</v>
      </c>
      <c r="I520" s="72">
        <v>1.4195479797979798E-4</v>
      </c>
      <c r="J520" s="70" t="s">
        <v>71</v>
      </c>
      <c r="K520" s="70" t="s">
        <v>72</v>
      </c>
      <c r="L520" s="70" t="s">
        <v>73</v>
      </c>
      <c r="M520" s="70" t="s">
        <v>73</v>
      </c>
      <c r="N520" s="90" t="s">
        <v>74</v>
      </c>
      <c r="O520" s="34"/>
    </row>
    <row r="521" spans="2:15" ht="32.1">
      <c r="B521" s="39"/>
      <c r="C521" s="81" t="s">
        <v>67</v>
      </c>
      <c r="D521" s="69" t="s">
        <v>67</v>
      </c>
      <c r="E521" s="69" t="s">
        <v>68</v>
      </c>
      <c r="F521" s="69" t="s">
        <v>151</v>
      </c>
      <c r="G521" s="70" t="s">
        <v>70</v>
      </c>
      <c r="H521" s="71">
        <v>0.41489199999999998</v>
      </c>
      <c r="I521" s="72">
        <v>1.6995488751147842E-3</v>
      </c>
      <c r="J521" s="70" t="s">
        <v>71</v>
      </c>
      <c r="K521" s="70" t="s">
        <v>72</v>
      </c>
      <c r="L521" s="70" t="s">
        <v>73</v>
      </c>
      <c r="M521" s="70" t="s">
        <v>73</v>
      </c>
      <c r="N521" s="90" t="s">
        <v>74</v>
      </c>
      <c r="O521" s="34"/>
    </row>
    <row r="522" spans="2:15" ht="32.1">
      <c r="B522" s="39"/>
      <c r="C522" s="81" t="s">
        <v>67</v>
      </c>
      <c r="D522" s="69" t="s">
        <v>67</v>
      </c>
      <c r="E522" s="69" t="s">
        <v>68</v>
      </c>
      <c r="F522" s="69" t="s">
        <v>209</v>
      </c>
      <c r="G522" s="70" t="s">
        <v>70</v>
      </c>
      <c r="H522" s="71">
        <v>1.2528269999999999</v>
      </c>
      <c r="I522" s="72">
        <v>6.0170896235078051E-3</v>
      </c>
      <c r="J522" s="70" t="s">
        <v>71</v>
      </c>
      <c r="K522" s="70" t="s">
        <v>72</v>
      </c>
      <c r="L522" s="70" t="s">
        <v>73</v>
      </c>
      <c r="M522" s="70" t="s">
        <v>73</v>
      </c>
      <c r="N522" s="90" t="s">
        <v>74</v>
      </c>
      <c r="O522" s="34"/>
    </row>
    <row r="523" spans="2:15" ht="32.1">
      <c r="B523" s="39"/>
      <c r="C523" s="81" t="s">
        <v>67</v>
      </c>
      <c r="D523" s="69" t="s">
        <v>67</v>
      </c>
      <c r="E523" s="69" t="s">
        <v>68</v>
      </c>
      <c r="F523" s="69" t="s">
        <v>106</v>
      </c>
      <c r="G523" s="70" t="s">
        <v>70</v>
      </c>
      <c r="H523" s="71">
        <v>0.464225</v>
      </c>
      <c r="I523" s="72">
        <v>6.6501779614325076E-3</v>
      </c>
      <c r="J523" s="70" t="s">
        <v>71</v>
      </c>
      <c r="K523" s="70" t="s">
        <v>72</v>
      </c>
      <c r="L523" s="70" t="s">
        <v>73</v>
      </c>
      <c r="M523" s="70" t="s">
        <v>73</v>
      </c>
      <c r="N523" s="90" t="s">
        <v>74</v>
      </c>
      <c r="O523" s="34"/>
    </row>
    <row r="524" spans="2:15" ht="32.1">
      <c r="B524" s="39"/>
      <c r="C524" s="81" t="s">
        <v>67</v>
      </c>
      <c r="D524" s="69" t="s">
        <v>67</v>
      </c>
      <c r="E524" s="69" t="s">
        <v>68</v>
      </c>
      <c r="F524" s="69" t="s">
        <v>188</v>
      </c>
      <c r="G524" s="70" t="s">
        <v>70</v>
      </c>
      <c r="H524" s="71">
        <v>0.46579799999999999</v>
      </c>
      <c r="I524" s="72">
        <v>9.334008815426998E-3</v>
      </c>
      <c r="J524" s="70" t="s">
        <v>71</v>
      </c>
      <c r="K524" s="70" t="s">
        <v>72</v>
      </c>
      <c r="L524" s="70" t="s">
        <v>73</v>
      </c>
      <c r="M524" s="70" t="s">
        <v>73</v>
      </c>
      <c r="N524" s="90" t="s">
        <v>74</v>
      </c>
      <c r="O524" s="34"/>
    </row>
    <row r="525" spans="2:15" ht="32.1">
      <c r="B525" s="39"/>
      <c r="C525" s="81" t="s">
        <v>67</v>
      </c>
      <c r="D525" s="69" t="s">
        <v>67</v>
      </c>
      <c r="E525" s="69" t="s">
        <v>68</v>
      </c>
      <c r="F525" s="69" t="s">
        <v>204</v>
      </c>
      <c r="G525" s="70" t="s">
        <v>70</v>
      </c>
      <c r="H525" s="71">
        <v>0.251197</v>
      </c>
      <c r="I525" s="72">
        <v>1.2281991138659319E-2</v>
      </c>
      <c r="J525" s="70" t="s">
        <v>71</v>
      </c>
      <c r="K525" s="70" t="s">
        <v>72</v>
      </c>
      <c r="L525" s="70" t="s">
        <v>73</v>
      </c>
      <c r="M525" s="70" t="s">
        <v>73</v>
      </c>
      <c r="N525" s="90" t="s">
        <v>74</v>
      </c>
      <c r="O525" s="34"/>
    </row>
    <row r="526" spans="2:15" ht="32.1">
      <c r="B526" s="39"/>
      <c r="C526" s="81" t="s">
        <v>67</v>
      </c>
      <c r="D526" s="69" t="s">
        <v>67</v>
      </c>
      <c r="E526" s="69" t="s">
        <v>132</v>
      </c>
      <c r="F526" s="69" t="s">
        <v>85</v>
      </c>
      <c r="G526" s="70" t="s">
        <v>70</v>
      </c>
      <c r="H526" s="71">
        <v>0.47961300000000001</v>
      </c>
      <c r="I526" s="72">
        <v>1.4029001790633608E-2</v>
      </c>
      <c r="J526" s="70" t="s">
        <v>71</v>
      </c>
      <c r="K526" s="70" t="s">
        <v>72</v>
      </c>
      <c r="L526" s="70" t="s">
        <v>73</v>
      </c>
      <c r="M526" s="70" t="s">
        <v>73</v>
      </c>
      <c r="N526" s="90" t="s">
        <v>74</v>
      </c>
      <c r="O526" s="34"/>
    </row>
    <row r="527" spans="2:15" ht="32.1">
      <c r="B527" s="39"/>
      <c r="C527" s="81" t="s">
        <v>67</v>
      </c>
      <c r="D527" s="69" t="s">
        <v>67</v>
      </c>
      <c r="E527" s="69" t="s">
        <v>68</v>
      </c>
      <c r="F527" s="69" t="s">
        <v>138</v>
      </c>
      <c r="G527" s="70" t="s">
        <v>70</v>
      </c>
      <c r="H527" s="71">
        <v>0.50994700000000004</v>
      </c>
      <c r="I527" s="72">
        <v>1.8212927020202021E-2</v>
      </c>
      <c r="J527" s="70" t="s">
        <v>71</v>
      </c>
      <c r="K527" s="70" t="s">
        <v>72</v>
      </c>
      <c r="L527" s="70" t="s">
        <v>73</v>
      </c>
      <c r="M527" s="70" t="s">
        <v>73</v>
      </c>
      <c r="N527" s="90" t="s">
        <v>74</v>
      </c>
      <c r="O527" s="34"/>
    </row>
    <row r="528" spans="2:15" ht="32.1">
      <c r="B528" s="39"/>
      <c r="C528" s="81" t="s">
        <v>67</v>
      </c>
      <c r="D528" s="69" t="s">
        <v>67</v>
      </c>
      <c r="E528" s="69" t="s">
        <v>90</v>
      </c>
      <c r="F528" s="69" t="s">
        <v>126</v>
      </c>
      <c r="G528" s="70" t="s">
        <v>70</v>
      </c>
      <c r="H528" s="71">
        <v>0.44668799999999997</v>
      </c>
      <c r="I528" s="72">
        <v>2.1899989141414142E-2</v>
      </c>
      <c r="J528" s="70" t="s">
        <v>71</v>
      </c>
      <c r="K528" s="70" t="s">
        <v>72</v>
      </c>
      <c r="L528" s="70" t="s">
        <v>73</v>
      </c>
      <c r="M528" s="70" t="s">
        <v>73</v>
      </c>
      <c r="N528" s="90" t="s">
        <v>74</v>
      </c>
      <c r="O528" s="34"/>
    </row>
    <row r="529" spans="2:15" ht="32.1">
      <c r="B529" s="39"/>
      <c r="C529" s="81" t="s">
        <v>67</v>
      </c>
      <c r="D529" s="69" t="s">
        <v>67</v>
      </c>
      <c r="E529" s="69" t="s">
        <v>68</v>
      </c>
      <c r="F529" s="69" t="s">
        <v>134</v>
      </c>
      <c r="G529" s="70" t="s">
        <v>70</v>
      </c>
      <c r="H529" s="71">
        <v>0.31174099999999999</v>
      </c>
      <c r="I529" s="72">
        <v>2.4433836524334254E-2</v>
      </c>
      <c r="J529" s="70" t="s">
        <v>71</v>
      </c>
      <c r="K529" s="70" t="s">
        <v>72</v>
      </c>
      <c r="L529" s="70" t="s">
        <v>73</v>
      </c>
      <c r="M529" s="70" t="s">
        <v>73</v>
      </c>
      <c r="N529" s="90" t="s">
        <v>74</v>
      </c>
      <c r="O529" s="34"/>
    </row>
    <row r="530" spans="2:15" ht="32.1">
      <c r="B530" s="39"/>
      <c r="C530" s="81" t="s">
        <v>67</v>
      </c>
      <c r="D530" s="69" t="s">
        <v>67</v>
      </c>
      <c r="E530" s="69" t="s">
        <v>68</v>
      </c>
      <c r="F530" s="69" t="s">
        <v>202</v>
      </c>
      <c r="G530" s="70" t="s">
        <v>70</v>
      </c>
      <c r="H530" s="71">
        <v>0.94604200000000005</v>
      </c>
      <c r="I530" s="72">
        <v>2.5045700642791553E-2</v>
      </c>
      <c r="J530" s="70" t="s">
        <v>71</v>
      </c>
      <c r="K530" s="70" t="s">
        <v>72</v>
      </c>
      <c r="L530" s="70" t="s">
        <v>73</v>
      </c>
      <c r="M530" s="70" t="s">
        <v>73</v>
      </c>
      <c r="N530" s="90" t="s">
        <v>74</v>
      </c>
      <c r="O530" s="34"/>
    </row>
    <row r="531" spans="2:15" ht="32.1">
      <c r="B531" s="39"/>
      <c r="C531" s="81" t="s">
        <v>67</v>
      </c>
      <c r="D531" s="69" t="s">
        <v>67</v>
      </c>
      <c r="E531" s="69" t="s">
        <v>84</v>
      </c>
      <c r="F531" s="69" t="s">
        <v>111</v>
      </c>
      <c r="G531" s="70" t="s">
        <v>70</v>
      </c>
      <c r="H531" s="71">
        <v>0.247584</v>
      </c>
      <c r="I531" s="72">
        <v>2.5270380532598714E-2</v>
      </c>
      <c r="J531" s="70" t="s">
        <v>71</v>
      </c>
      <c r="K531" s="70" t="s">
        <v>72</v>
      </c>
      <c r="L531" s="70" t="s">
        <v>73</v>
      </c>
      <c r="M531" s="70" t="s">
        <v>73</v>
      </c>
      <c r="N531" s="90" t="s">
        <v>74</v>
      </c>
      <c r="O531" s="34"/>
    </row>
    <row r="532" spans="2:15" ht="32.1">
      <c r="B532" s="39"/>
      <c r="C532" s="81" t="s">
        <v>67</v>
      </c>
      <c r="D532" s="69" t="s">
        <v>67</v>
      </c>
      <c r="E532" s="69" t="s">
        <v>68</v>
      </c>
      <c r="F532" s="69" t="s">
        <v>99</v>
      </c>
      <c r="G532" s="70" t="s">
        <v>70</v>
      </c>
      <c r="H532" s="71">
        <v>0.56540299999999999</v>
      </c>
      <c r="I532" s="72">
        <v>2.5773047107438014E-2</v>
      </c>
      <c r="J532" s="70" t="s">
        <v>71</v>
      </c>
      <c r="K532" s="70" t="s">
        <v>72</v>
      </c>
      <c r="L532" s="70" t="s">
        <v>73</v>
      </c>
      <c r="M532" s="70" t="s">
        <v>73</v>
      </c>
      <c r="N532" s="90" t="s">
        <v>74</v>
      </c>
      <c r="O532" s="34"/>
    </row>
    <row r="533" spans="2:15" ht="32.1">
      <c r="B533" s="39"/>
      <c r="C533" s="81" t="s">
        <v>67</v>
      </c>
      <c r="D533" s="69" t="s">
        <v>67</v>
      </c>
      <c r="E533" s="69" t="s">
        <v>68</v>
      </c>
      <c r="F533" s="69" t="s">
        <v>198</v>
      </c>
      <c r="G533" s="70" t="s">
        <v>70</v>
      </c>
      <c r="H533" s="71">
        <v>0.60410900000000001</v>
      </c>
      <c r="I533" s="72">
        <v>2.6689533861340681E-2</v>
      </c>
      <c r="J533" s="70" t="s">
        <v>71</v>
      </c>
      <c r="K533" s="70" t="s">
        <v>72</v>
      </c>
      <c r="L533" s="70" t="s">
        <v>73</v>
      </c>
      <c r="M533" s="70" t="s">
        <v>73</v>
      </c>
      <c r="N533" s="90" t="s">
        <v>74</v>
      </c>
      <c r="O533" s="34"/>
    </row>
    <row r="534" spans="2:15" ht="32.1">
      <c r="B534" s="39"/>
      <c r="C534" s="81" t="s">
        <v>67</v>
      </c>
      <c r="D534" s="69" t="s">
        <v>67</v>
      </c>
      <c r="E534" s="69" t="s">
        <v>68</v>
      </c>
      <c r="F534" s="69" t="s">
        <v>180</v>
      </c>
      <c r="G534" s="70" t="s">
        <v>70</v>
      </c>
      <c r="H534" s="71">
        <v>0.48182000000000003</v>
      </c>
      <c r="I534" s="72">
        <v>2.8977150459136822E-2</v>
      </c>
      <c r="J534" s="70" t="s">
        <v>71</v>
      </c>
      <c r="K534" s="70" t="s">
        <v>72</v>
      </c>
      <c r="L534" s="70" t="s">
        <v>73</v>
      </c>
      <c r="M534" s="70" t="s">
        <v>73</v>
      </c>
      <c r="N534" s="90" t="s">
        <v>74</v>
      </c>
      <c r="O534" s="34"/>
    </row>
    <row r="535" spans="2:15" ht="32.1">
      <c r="B535" s="39"/>
      <c r="C535" s="81" t="s">
        <v>67</v>
      </c>
      <c r="D535" s="69" t="s">
        <v>67</v>
      </c>
      <c r="E535" s="69" t="s">
        <v>68</v>
      </c>
      <c r="F535" s="69" t="s">
        <v>179</v>
      </c>
      <c r="G535" s="70" t="s">
        <v>70</v>
      </c>
      <c r="H535" s="71">
        <v>0.50086900000000001</v>
      </c>
      <c r="I535" s="72">
        <v>3.0609063452708907E-2</v>
      </c>
      <c r="J535" s="70" t="s">
        <v>71</v>
      </c>
      <c r="K535" s="70" t="s">
        <v>72</v>
      </c>
      <c r="L535" s="70" t="s">
        <v>73</v>
      </c>
      <c r="M535" s="70" t="s">
        <v>73</v>
      </c>
      <c r="N535" s="90" t="s">
        <v>74</v>
      </c>
      <c r="O535" s="34"/>
    </row>
    <row r="536" spans="2:15" ht="32.1">
      <c r="B536" s="39"/>
      <c r="C536" s="81" t="s">
        <v>67</v>
      </c>
      <c r="D536" s="69" t="s">
        <v>67</v>
      </c>
      <c r="E536" s="69" t="s">
        <v>132</v>
      </c>
      <c r="F536" s="69" t="s">
        <v>86</v>
      </c>
      <c r="G536" s="70" t="s">
        <v>70</v>
      </c>
      <c r="H536" s="71">
        <v>0.644119</v>
      </c>
      <c r="I536" s="72">
        <v>3.3552508838383843E-2</v>
      </c>
      <c r="J536" s="70" t="s">
        <v>71</v>
      </c>
      <c r="K536" s="70" t="s">
        <v>72</v>
      </c>
      <c r="L536" s="70" t="s">
        <v>73</v>
      </c>
      <c r="M536" s="70" t="s">
        <v>73</v>
      </c>
      <c r="N536" s="90" t="s">
        <v>74</v>
      </c>
      <c r="O536" s="34"/>
    </row>
    <row r="537" spans="2:15" ht="32.1">
      <c r="B537" s="39"/>
      <c r="C537" s="81" t="s">
        <v>67</v>
      </c>
      <c r="D537" s="69" t="s">
        <v>67</v>
      </c>
      <c r="E537" s="69" t="s">
        <v>68</v>
      </c>
      <c r="F537" s="69" t="s">
        <v>108</v>
      </c>
      <c r="G537" s="70" t="s">
        <v>70</v>
      </c>
      <c r="H537" s="71">
        <v>0.47209499999999999</v>
      </c>
      <c r="I537" s="72">
        <v>3.3601731083562902E-2</v>
      </c>
      <c r="J537" s="70" t="s">
        <v>71</v>
      </c>
      <c r="K537" s="70" t="s">
        <v>72</v>
      </c>
      <c r="L537" s="70" t="s">
        <v>73</v>
      </c>
      <c r="M537" s="70" t="s">
        <v>73</v>
      </c>
      <c r="N537" s="90" t="s">
        <v>74</v>
      </c>
      <c r="O537" s="34"/>
    </row>
    <row r="538" spans="2:15" ht="32.1">
      <c r="B538" s="39"/>
      <c r="C538" s="81" t="s">
        <v>67</v>
      </c>
      <c r="D538" s="69" t="s">
        <v>67</v>
      </c>
      <c r="E538" s="69" t="s">
        <v>132</v>
      </c>
      <c r="F538" s="69" t="s">
        <v>186</v>
      </c>
      <c r="G538" s="70" t="s">
        <v>70</v>
      </c>
      <c r="H538" s="71">
        <v>0.231932</v>
      </c>
      <c r="I538" s="72">
        <v>3.3722139462809914E-2</v>
      </c>
      <c r="J538" s="70" t="s">
        <v>71</v>
      </c>
      <c r="K538" s="70" t="s">
        <v>72</v>
      </c>
      <c r="L538" s="70" t="s">
        <v>73</v>
      </c>
      <c r="M538" s="70" t="s">
        <v>73</v>
      </c>
      <c r="N538" s="90" t="s">
        <v>74</v>
      </c>
      <c r="O538" s="34"/>
    </row>
    <row r="539" spans="2:15" ht="32.1">
      <c r="B539" s="39"/>
      <c r="C539" s="81" t="s">
        <v>67</v>
      </c>
      <c r="D539" s="69" t="s">
        <v>67</v>
      </c>
      <c r="E539" s="69" t="s">
        <v>68</v>
      </c>
      <c r="F539" s="69" t="s">
        <v>170</v>
      </c>
      <c r="G539" s="70" t="s">
        <v>70</v>
      </c>
      <c r="H539" s="71">
        <v>0.70985799999999999</v>
      </c>
      <c r="I539" s="72">
        <v>3.5156169972451787E-2</v>
      </c>
      <c r="J539" s="70" t="s">
        <v>71</v>
      </c>
      <c r="K539" s="70" t="s">
        <v>72</v>
      </c>
      <c r="L539" s="70" t="s">
        <v>73</v>
      </c>
      <c r="M539" s="70" t="s">
        <v>73</v>
      </c>
      <c r="N539" s="90" t="s">
        <v>74</v>
      </c>
      <c r="O539" s="34"/>
    </row>
    <row r="540" spans="2:15" ht="32.1">
      <c r="B540" s="39"/>
      <c r="C540" s="81" t="s">
        <v>67</v>
      </c>
      <c r="D540" s="69" t="s">
        <v>67</v>
      </c>
      <c r="E540" s="69" t="s">
        <v>68</v>
      </c>
      <c r="F540" s="69" t="s">
        <v>107</v>
      </c>
      <c r="G540" s="70" t="s">
        <v>70</v>
      </c>
      <c r="H540" s="71">
        <v>0.30916300000000002</v>
      </c>
      <c r="I540" s="72">
        <v>3.7283912718089993E-2</v>
      </c>
      <c r="J540" s="70" t="s">
        <v>71</v>
      </c>
      <c r="K540" s="70" t="s">
        <v>72</v>
      </c>
      <c r="L540" s="70" t="s">
        <v>73</v>
      </c>
      <c r="M540" s="70" t="s">
        <v>73</v>
      </c>
      <c r="N540" s="90" t="s">
        <v>74</v>
      </c>
      <c r="O540" s="34"/>
    </row>
    <row r="541" spans="2:15" ht="32.1">
      <c r="B541" s="39"/>
      <c r="C541" s="81" t="s">
        <v>67</v>
      </c>
      <c r="D541" s="69" t="s">
        <v>67</v>
      </c>
      <c r="E541" s="69" t="s">
        <v>68</v>
      </c>
      <c r="F541" s="69" t="s">
        <v>208</v>
      </c>
      <c r="G541" s="70" t="s">
        <v>70</v>
      </c>
      <c r="H541" s="71">
        <v>0.28756399999999999</v>
      </c>
      <c r="I541" s="72">
        <v>3.8103877456382003E-2</v>
      </c>
      <c r="J541" s="70" t="s">
        <v>71</v>
      </c>
      <c r="K541" s="70" t="s">
        <v>72</v>
      </c>
      <c r="L541" s="70" t="s">
        <v>73</v>
      </c>
      <c r="M541" s="70" t="s">
        <v>73</v>
      </c>
      <c r="N541" s="90" t="s">
        <v>74</v>
      </c>
      <c r="O541" s="34"/>
    </row>
    <row r="542" spans="2:15" ht="32.1">
      <c r="B542" s="39"/>
      <c r="C542" s="81" t="s">
        <v>67</v>
      </c>
      <c r="D542" s="69" t="s">
        <v>67</v>
      </c>
      <c r="E542" s="69" t="s">
        <v>68</v>
      </c>
      <c r="F542" s="69" t="s">
        <v>160</v>
      </c>
      <c r="G542" s="70" t="s">
        <v>70</v>
      </c>
      <c r="H542" s="71">
        <v>0.65838099999999999</v>
      </c>
      <c r="I542" s="72">
        <v>4.4432419972451793E-2</v>
      </c>
      <c r="J542" s="70" t="s">
        <v>71</v>
      </c>
      <c r="K542" s="70" t="s">
        <v>72</v>
      </c>
      <c r="L542" s="70" t="s">
        <v>73</v>
      </c>
      <c r="M542" s="70" t="s">
        <v>73</v>
      </c>
      <c r="N542" s="90" t="s">
        <v>74</v>
      </c>
      <c r="O542" s="34"/>
    </row>
    <row r="543" spans="2:15" ht="32.1">
      <c r="B543" s="39"/>
      <c r="C543" s="81" t="s">
        <v>67</v>
      </c>
      <c r="D543" s="69" t="s">
        <v>67</v>
      </c>
      <c r="E543" s="69" t="s">
        <v>68</v>
      </c>
      <c r="F543" s="69" t="s">
        <v>171</v>
      </c>
      <c r="G543" s="70" t="s">
        <v>70</v>
      </c>
      <c r="H543" s="71">
        <v>0.47639199999999998</v>
      </c>
      <c r="I543" s="72">
        <v>5.3635421740128558E-2</v>
      </c>
      <c r="J543" s="70" t="s">
        <v>71</v>
      </c>
      <c r="K543" s="70" t="s">
        <v>72</v>
      </c>
      <c r="L543" s="70" t="s">
        <v>73</v>
      </c>
      <c r="M543" s="70" t="s">
        <v>73</v>
      </c>
      <c r="N543" s="90" t="s">
        <v>74</v>
      </c>
      <c r="O543" s="34"/>
    </row>
    <row r="544" spans="2:15" ht="32.1">
      <c r="B544" s="39"/>
      <c r="C544" s="81" t="s">
        <v>67</v>
      </c>
      <c r="D544" s="69" t="s">
        <v>67</v>
      </c>
      <c r="E544" s="69" t="s">
        <v>68</v>
      </c>
      <c r="F544" s="69" t="s">
        <v>148</v>
      </c>
      <c r="G544" s="70" t="s">
        <v>70</v>
      </c>
      <c r="H544" s="71">
        <v>0.48006199999999999</v>
      </c>
      <c r="I544" s="72">
        <v>5.5003834113865925E-2</v>
      </c>
      <c r="J544" s="70" t="s">
        <v>71</v>
      </c>
      <c r="K544" s="70" t="s">
        <v>72</v>
      </c>
      <c r="L544" s="70" t="s">
        <v>73</v>
      </c>
      <c r="M544" s="70" t="s">
        <v>73</v>
      </c>
      <c r="N544" s="90" t="s">
        <v>74</v>
      </c>
      <c r="O544" s="34"/>
    </row>
    <row r="545" spans="2:15" ht="32.1">
      <c r="B545" s="39"/>
      <c r="C545" s="81" t="s">
        <v>67</v>
      </c>
      <c r="D545" s="69" t="s">
        <v>67</v>
      </c>
      <c r="E545" s="69" t="s">
        <v>132</v>
      </c>
      <c r="F545" s="69" t="s">
        <v>187</v>
      </c>
      <c r="G545" s="70" t="s">
        <v>70</v>
      </c>
      <c r="H545" s="71">
        <v>0.23127200000000001</v>
      </c>
      <c r="I545" s="72">
        <v>5.6803466781450866E-2</v>
      </c>
      <c r="J545" s="70" t="s">
        <v>71</v>
      </c>
      <c r="K545" s="70" t="s">
        <v>72</v>
      </c>
      <c r="L545" s="70" t="s">
        <v>73</v>
      </c>
      <c r="M545" s="70" t="s">
        <v>73</v>
      </c>
      <c r="N545" s="90" t="s">
        <v>74</v>
      </c>
      <c r="O545" s="34"/>
    </row>
    <row r="546" spans="2:15" ht="32.1">
      <c r="B546" s="39"/>
      <c r="C546" s="81" t="s">
        <v>67</v>
      </c>
      <c r="D546" s="69" t="s">
        <v>67</v>
      </c>
      <c r="E546" s="69" t="s">
        <v>68</v>
      </c>
      <c r="F546" s="69" t="s">
        <v>161</v>
      </c>
      <c r="G546" s="70" t="s">
        <v>70</v>
      </c>
      <c r="H546" s="71">
        <v>0.56074100000000004</v>
      </c>
      <c r="I546" s="72">
        <v>5.7758454178145083E-2</v>
      </c>
      <c r="J546" s="70" t="s">
        <v>71</v>
      </c>
      <c r="K546" s="70" t="s">
        <v>72</v>
      </c>
      <c r="L546" s="70" t="s">
        <v>73</v>
      </c>
      <c r="M546" s="70" t="s">
        <v>73</v>
      </c>
      <c r="N546" s="90" t="s">
        <v>74</v>
      </c>
      <c r="O546" s="34"/>
    </row>
    <row r="547" spans="2:15" ht="32.1">
      <c r="B547" s="39"/>
      <c r="C547" s="81" t="s">
        <v>67</v>
      </c>
      <c r="D547" s="69" t="s">
        <v>67</v>
      </c>
      <c r="E547" s="69" t="s">
        <v>68</v>
      </c>
      <c r="F547" s="69" t="s">
        <v>88</v>
      </c>
      <c r="G547" s="70" t="s">
        <v>70</v>
      </c>
      <c r="H547" s="71">
        <v>0.94014600000000004</v>
      </c>
      <c r="I547" s="72">
        <v>6.2073288567493105E-2</v>
      </c>
      <c r="J547" s="70" t="s">
        <v>71</v>
      </c>
      <c r="K547" s="70" t="s">
        <v>72</v>
      </c>
      <c r="L547" s="70" t="s">
        <v>73</v>
      </c>
      <c r="M547" s="70" t="s">
        <v>73</v>
      </c>
      <c r="N547" s="90" t="s">
        <v>74</v>
      </c>
      <c r="O547" s="34"/>
    </row>
    <row r="548" spans="2:15" ht="32.1">
      <c r="B548" s="39"/>
      <c r="C548" s="81" t="s">
        <v>67</v>
      </c>
      <c r="D548" s="69" t="s">
        <v>67</v>
      </c>
      <c r="E548" s="69" t="s">
        <v>68</v>
      </c>
      <c r="F548" s="69" t="s">
        <v>116</v>
      </c>
      <c r="G548" s="70" t="s">
        <v>70</v>
      </c>
      <c r="H548" s="71">
        <v>0.55069800000000002</v>
      </c>
      <c r="I548" s="72">
        <v>7.1141932024793395E-2</v>
      </c>
      <c r="J548" s="70" t="s">
        <v>71</v>
      </c>
      <c r="K548" s="70" t="s">
        <v>72</v>
      </c>
      <c r="L548" s="70" t="s">
        <v>73</v>
      </c>
      <c r="M548" s="70" t="s">
        <v>73</v>
      </c>
      <c r="N548" s="90" t="s">
        <v>74</v>
      </c>
      <c r="O548" s="34"/>
    </row>
    <row r="549" spans="2:15" ht="32.1">
      <c r="B549" s="39"/>
      <c r="C549" s="81" t="s">
        <v>67</v>
      </c>
      <c r="D549" s="69" t="s">
        <v>67</v>
      </c>
      <c r="E549" s="69" t="s">
        <v>68</v>
      </c>
      <c r="F549" s="69" t="s">
        <v>149</v>
      </c>
      <c r="G549" s="70" t="s">
        <v>70</v>
      </c>
      <c r="H549" s="71">
        <v>0.69754700000000003</v>
      </c>
      <c r="I549" s="72">
        <v>7.4058870844811747E-2</v>
      </c>
      <c r="J549" s="70" t="s">
        <v>71</v>
      </c>
      <c r="K549" s="70" t="s">
        <v>72</v>
      </c>
      <c r="L549" s="70" t="s">
        <v>73</v>
      </c>
      <c r="M549" s="70" t="s">
        <v>73</v>
      </c>
      <c r="N549" s="90" t="s">
        <v>74</v>
      </c>
      <c r="O549" s="34"/>
    </row>
    <row r="550" spans="2:15" ht="32.1">
      <c r="B550" s="39"/>
      <c r="C550" s="81" t="s">
        <v>67</v>
      </c>
      <c r="D550" s="69" t="s">
        <v>67</v>
      </c>
      <c r="E550" s="69" t="s">
        <v>132</v>
      </c>
      <c r="F550" s="69" t="s">
        <v>116</v>
      </c>
      <c r="G550" s="70" t="s">
        <v>70</v>
      </c>
      <c r="H550" s="71">
        <v>0.25548399999999999</v>
      </c>
      <c r="I550" s="72">
        <v>7.7683919628099174E-2</v>
      </c>
      <c r="J550" s="70" t="s">
        <v>71</v>
      </c>
      <c r="K550" s="70" t="s">
        <v>72</v>
      </c>
      <c r="L550" s="70" t="s">
        <v>73</v>
      </c>
      <c r="M550" s="70" t="s">
        <v>73</v>
      </c>
      <c r="N550" s="90" t="s">
        <v>74</v>
      </c>
      <c r="O550" s="34"/>
    </row>
    <row r="551" spans="2:15" ht="32.1">
      <c r="B551" s="39"/>
      <c r="C551" s="81" t="s">
        <v>67</v>
      </c>
      <c r="D551" s="69" t="s">
        <v>67</v>
      </c>
      <c r="E551" s="69" t="s">
        <v>68</v>
      </c>
      <c r="F551" s="69" t="s">
        <v>173</v>
      </c>
      <c r="G551" s="70" t="s">
        <v>70</v>
      </c>
      <c r="H551" s="71">
        <v>0.60378799999999999</v>
      </c>
      <c r="I551" s="72">
        <v>7.9409526859504129E-2</v>
      </c>
      <c r="J551" s="70" t="s">
        <v>71</v>
      </c>
      <c r="K551" s="70" t="s">
        <v>72</v>
      </c>
      <c r="L551" s="70" t="s">
        <v>73</v>
      </c>
      <c r="M551" s="70" t="s">
        <v>73</v>
      </c>
      <c r="N551" s="90" t="s">
        <v>74</v>
      </c>
      <c r="O551" s="34"/>
    </row>
    <row r="552" spans="2:15" ht="32.1">
      <c r="B552" s="39"/>
      <c r="C552" s="81" t="s">
        <v>67</v>
      </c>
      <c r="D552" s="69" t="s">
        <v>67</v>
      </c>
      <c r="E552" s="69" t="s">
        <v>142</v>
      </c>
      <c r="F552" s="69" t="s">
        <v>153</v>
      </c>
      <c r="G552" s="70" t="s">
        <v>70</v>
      </c>
      <c r="H552" s="71">
        <v>0.233347</v>
      </c>
      <c r="I552" s="72">
        <v>8.0623930463728191E-2</v>
      </c>
      <c r="J552" s="70" t="s">
        <v>71</v>
      </c>
      <c r="K552" s="70" t="s">
        <v>72</v>
      </c>
      <c r="L552" s="70" t="s">
        <v>73</v>
      </c>
      <c r="M552" s="70" t="s">
        <v>73</v>
      </c>
      <c r="N552" s="90" t="s">
        <v>74</v>
      </c>
      <c r="O552" s="34"/>
    </row>
    <row r="553" spans="2:15" ht="32.1">
      <c r="B553" s="39"/>
      <c r="C553" s="81" t="s">
        <v>67</v>
      </c>
      <c r="D553" s="69" t="s">
        <v>67</v>
      </c>
      <c r="E553" s="69" t="s">
        <v>84</v>
      </c>
      <c r="F553" s="69" t="s">
        <v>203</v>
      </c>
      <c r="G553" s="70" t="s">
        <v>70</v>
      </c>
      <c r="H553" s="71">
        <v>0.25636100000000001</v>
      </c>
      <c r="I553" s="72">
        <v>0.10930024370982552</v>
      </c>
      <c r="J553" s="70" t="s">
        <v>71</v>
      </c>
      <c r="K553" s="70" t="s">
        <v>72</v>
      </c>
      <c r="L553" s="70" t="s">
        <v>73</v>
      </c>
      <c r="M553" s="70" t="s">
        <v>73</v>
      </c>
      <c r="N553" s="90" t="s">
        <v>74</v>
      </c>
      <c r="O553" s="34"/>
    </row>
    <row r="554" spans="2:15" ht="32.1">
      <c r="B554" s="39"/>
      <c r="C554" s="81" t="s">
        <v>67</v>
      </c>
      <c r="D554" s="69" t="s">
        <v>67</v>
      </c>
      <c r="E554" s="69" t="s">
        <v>132</v>
      </c>
      <c r="F554" s="69" t="s">
        <v>191</v>
      </c>
      <c r="G554" s="70" t="s">
        <v>70</v>
      </c>
      <c r="H554" s="71">
        <v>0.315305</v>
      </c>
      <c r="I554" s="72">
        <v>9.0503412006427919E-2</v>
      </c>
      <c r="J554" s="70" t="s">
        <v>71</v>
      </c>
      <c r="K554" s="70" t="s">
        <v>72</v>
      </c>
      <c r="L554" s="70" t="s">
        <v>73</v>
      </c>
      <c r="M554" s="70" t="s">
        <v>73</v>
      </c>
      <c r="N554" s="90" t="s">
        <v>74</v>
      </c>
      <c r="O554" s="34"/>
    </row>
    <row r="555" spans="2:15" ht="32.1">
      <c r="B555" s="39"/>
      <c r="C555" s="81" t="s">
        <v>67</v>
      </c>
      <c r="D555" s="69" t="s">
        <v>67</v>
      </c>
      <c r="E555" s="69" t="s">
        <v>90</v>
      </c>
      <c r="F555" s="69" t="s">
        <v>99</v>
      </c>
      <c r="G555" s="70" t="s">
        <v>70</v>
      </c>
      <c r="H555" s="71">
        <v>0.43145499999999998</v>
      </c>
      <c r="I555" s="72">
        <v>0.10315946212121212</v>
      </c>
      <c r="J555" s="70" t="s">
        <v>71</v>
      </c>
      <c r="K555" s="70" t="s">
        <v>72</v>
      </c>
      <c r="L555" s="70" t="s">
        <v>73</v>
      </c>
      <c r="M555" s="70" t="s">
        <v>73</v>
      </c>
      <c r="N555" s="90" t="s">
        <v>74</v>
      </c>
      <c r="O555" s="34"/>
    </row>
    <row r="556" spans="2:15" ht="32.1">
      <c r="B556" s="39"/>
      <c r="C556" s="81" t="s">
        <v>67</v>
      </c>
      <c r="D556" s="69" t="s">
        <v>67</v>
      </c>
      <c r="E556" s="69" t="s">
        <v>90</v>
      </c>
      <c r="F556" s="69" t="s">
        <v>153</v>
      </c>
      <c r="G556" s="70" t="s">
        <v>70</v>
      </c>
      <c r="H556" s="71">
        <v>0.41414400000000001</v>
      </c>
      <c r="I556" s="72">
        <v>0.11592589612029384</v>
      </c>
      <c r="J556" s="70" t="s">
        <v>71</v>
      </c>
      <c r="K556" s="70" t="s">
        <v>72</v>
      </c>
      <c r="L556" s="70" t="s">
        <v>73</v>
      </c>
      <c r="M556" s="70" t="s">
        <v>73</v>
      </c>
      <c r="N556" s="90" t="s">
        <v>74</v>
      </c>
      <c r="O556" s="34"/>
    </row>
    <row r="557" spans="2:15" ht="32.1">
      <c r="B557" s="39"/>
      <c r="C557" s="81" t="s">
        <v>67</v>
      </c>
      <c r="D557" s="69" t="s">
        <v>67</v>
      </c>
      <c r="E557" s="69" t="s">
        <v>132</v>
      </c>
      <c r="F557" s="69" t="s">
        <v>104</v>
      </c>
      <c r="G557" s="70" t="s">
        <v>70</v>
      </c>
      <c r="H557" s="71">
        <v>0.33292500000000003</v>
      </c>
      <c r="I557" s="72">
        <v>0.11766836861799816</v>
      </c>
      <c r="J557" s="70" t="s">
        <v>71</v>
      </c>
      <c r="K557" s="70" t="s">
        <v>72</v>
      </c>
      <c r="L557" s="70" t="s">
        <v>73</v>
      </c>
      <c r="M557" s="70" t="s">
        <v>73</v>
      </c>
      <c r="N557" s="90" t="s">
        <v>74</v>
      </c>
      <c r="O557" s="34"/>
    </row>
    <row r="558" spans="2:15" ht="32.1">
      <c r="B558" s="39"/>
      <c r="C558" s="81" t="s">
        <v>67</v>
      </c>
      <c r="D558" s="69" t="s">
        <v>67</v>
      </c>
      <c r="E558" s="69" t="s">
        <v>68</v>
      </c>
      <c r="F558" s="69" t="s">
        <v>150</v>
      </c>
      <c r="G558" s="70" t="s">
        <v>70</v>
      </c>
      <c r="H558" s="71">
        <v>0.93885399999999997</v>
      </c>
      <c r="I558" s="72">
        <v>0.12928785883838384</v>
      </c>
      <c r="J558" s="70" t="s">
        <v>71</v>
      </c>
      <c r="K558" s="70" t="s">
        <v>72</v>
      </c>
      <c r="L558" s="70" t="s">
        <v>73</v>
      </c>
      <c r="M558" s="70" t="s">
        <v>73</v>
      </c>
      <c r="N558" s="90" t="s">
        <v>74</v>
      </c>
      <c r="O558" s="34"/>
    </row>
    <row r="559" spans="2:15" ht="32.1">
      <c r="B559" s="39"/>
      <c r="C559" s="81" t="s">
        <v>67</v>
      </c>
      <c r="D559" s="69" t="s">
        <v>67</v>
      </c>
      <c r="E559" s="69" t="s">
        <v>68</v>
      </c>
      <c r="F559" s="69" t="s">
        <v>146</v>
      </c>
      <c r="G559" s="70" t="s">
        <v>70</v>
      </c>
      <c r="H559" s="71">
        <v>1.7260869999999999</v>
      </c>
      <c r="I559" s="72">
        <v>0.1480134187557392</v>
      </c>
      <c r="J559" s="70" t="s">
        <v>71</v>
      </c>
      <c r="K559" s="70" t="s">
        <v>72</v>
      </c>
      <c r="L559" s="70" t="s">
        <v>73</v>
      </c>
      <c r="M559" s="70" t="s">
        <v>73</v>
      </c>
      <c r="N559" s="90" t="s">
        <v>74</v>
      </c>
      <c r="O559" s="34"/>
    </row>
    <row r="560" spans="2:15" ht="32.1">
      <c r="B560" s="39"/>
      <c r="C560" s="81" t="s">
        <v>67</v>
      </c>
      <c r="D560" s="69" t="s">
        <v>67</v>
      </c>
      <c r="E560" s="69" t="s">
        <v>68</v>
      </c>
      <c r="F560" s="69" t="s">
        <v>136</v>
      </c>
      <c r="G560" s="70" t="s">
        <v>70</v>
      </c>
      <c r="H560" s="71">
        <v>0.91580799999999996</v>
      </c>
      <c r="I560" s="72">
        <v>0.14855065151515151</v>
      </c>
      <c r="J560" s="70" t="s">
        <v>71</v>
      </c>
      <c r="K560" s="70" t="s">
        <v>72</v>
      </c>
      <c r="L560" s="70" t="s">
        <v>73</v>
      </c>
      <c r="M560" s="70" t="s">
        <v>73</v>
      </c>
      <c r="N560" s="90" t="s">
        <v>74</v>
      </c>
      <c r="O560" s="34"/>
    </row>
    <row r="561" spans="2:15" ht="32.1">
      <c r="B561" s="39"/>
      <c r="C561" s="81" t="s">
        <v>67</v>
      </c>
      <c r="D561" s="69" t="s">
        <v>67</v>
      </c>
      <c r="E561" s="69" t="s">
        <v>68</v>
      </c>
      <c r="F561" s="69" t="s">
        <v>121</v>
      </c>
      <c r="G561" s="70" t="s">
        <v>70</v>
      </c>
      <c r="H561" s="71">
        <v>0.99377599999999999</v>
      </c>
      <c r="I561" s="72">
        <v>0.27399966067493114</v>
      </c>
      <c r="J561" s="70" t="s">
        <v>71</v>
      </c>
      <c r="K561" s="70" t="s">
        <v>72</v>
      </c>
      <c r="L561" s="70" t="s">
        <v>73</v>
      </c>
      <c r="M561" s="70" t="s">
        <v>73</v>
      </c>
      <c r="N561" s="90" t="s">
        <v>74</v>
      </c>
      <c r="O561" s="34"/>
    </row>
    <row r="562" spans="2:15" ht="32.1">
      <c r="B562" s="39"/>
      <c r="C562" s="81" t="s">
        <v>67</v>
      </c>
      <c r="D562" s="69" t="s">
        <v>67</v>
      </c>
      <c r="E562" s="69" t="s">
        <v>68</v>
      </c>
      <c r="F562" s="69" t="s">
        <v>154</v>
      </c>
      <c r="G562" s="70" t="s">
        <v>70</v>
      </c>
      <c r="H562" s="71">
        <v>0.58862800000000004</v>
      </c>
      <c r="I562" s="72">
        <v>3.437301303948577E-2</v>
      </c>
      <c r="J562" s="70" t="s">
        <v>71</v>
      </c>
      <c r="K562" s="70" t="s">
        <v>72</v>
      </c>
      <c r="L562" s="70" t="s">
        <v>73</v>
      </c>
      <c r="M562" s="70" t="s">
        <v>73</v>
      </c>
      <c r="N562" s="90" t="s">
        <v>74</v>
      </c>
      <c r="O562" s="34"/>
    </row>
    <row r="563" spans="2:15" ht="32.1">
      <c r="B563" s="39"/>
      <c r="C563" s="81" t="s">
        <v>67</v>
      </c>
      <c r="D563" s="69" t="s">
        <v>67</v>
      </c>
      <c r="E563" s="69" t="s">
        <v>68</v>
      </c>
      <c r="F563" s="69" t="s">
        <v>153</v>
      </c>
      <c r="G563" s="70" t="s">
        <v>70</v>
      </c>
      <c r="H563" s="71">
        <v>0.53500400000000004</v>
      </c>
      <c r="I563" s="72">
        <v>9.9135339072543606E-3</v>
      </c>
      <c r="J563" s="70" t="s">
        <v>71</v>
      </c>
      <c r="K563" s="70" t="s">
        <v>72</v>
      </c>
      <c r="L563" s="70" t="s">
        <v>73</v>
      </c>
      <c r="M563" s="70" t="s">
        <v>73</v>
      </c>
      <c r="N563" s="90" t="s">
        <v>74</v>
      </c>
      <c r="O563" s="34"/>
    </row>
    <row r="564" spans="2:15" ht="32.1">
      <c r="B564" s="39"/>
      <c r="C564" s="81" t="s">
        <v>67</v>
      </c>
      <c r="D564" s="69" t="s">
        <v>67</v>
      </c>
      <c r="E564" s="69" t="s">
        <v>68</v>
      </c>
      <c r="F564" s="69" t="s">
        <v>200</v>
      </c>
      <c r="G564" s="70" t="s">
        <v>70</v>
      </c>
      <c r="H564" s="71">
        <v>0.52216799999999997</v>
      </c>
      <c r="I564" s="72">
        <v>8.8413614118457301E-2</v>
      </c>
      <c r="J564" s="70" t="s">
        <v>71</v>
      </c>
      <c r="K564" s="70" t="s">
        <v>72</v>
      </c>
      <c r="L564" s="70" t="s">
        <v>73</v>
      </c>
      <c r="M564" s="70" t="s">
        <v>73</v>
      </c>
      <c r="N564" s="90" t="s">
        <v>74</v>
      </c>
      <c r="O564" s="34"/>
    </row>
    <row r="565" spans="2:15" ht="32.1">
      <c r="B565" s="39"/>
      <c r="C565" s="81" t="s">
        <v>67</v>
      </c>
      <c r="D565" s="69" t="s">
        <v>67</v>
      </c>
      <c r="E565" s="69" t="s">
        <v>68</v>
      </c>
      <c r="F565" s="69" t="s">
        <v>163</v>
      </c>
      <c r="G565" s="70" t="s">
        <v>70</v>
      </c>
      <c r="H565" s="71">
        <v>0.466949</v>
      </c>
      <c r="I565" s="72">
        <v>7.2731670798898071E-3</v>
      </c>
      <c r="J565" s="70" t="s">
        <v>71</v>
      </c>
      <c r="K565" s="70" t="s">
        <v>72</v>
      </c>
      <c r="L565" s="70" t="s">
        <v>73</v>
      </c>
      <c r="M565" s="70" t="s">
        <v>73</v>
      </c>
      <c r="N565" s="90" t="s">
        <v>74</v>
      </c>
      <c r="O565" s="34"/>
    </row>
    <row r="566" spans="2:15" ht="32.1">
      <c r="B566" s="39"/>
      <c r="C566" s="81" t="s">
        <v>67</v>
      </c>
      <c r="D566" s="69" t="s">
        <v>67</v>
      </c>
      <c r="E566" s="69" t="s">
        <v>68</v>
      </c>
      <c r="F566" s="69" t="s">
        <v>120</v>
      </c>
      <c r="G566" s="70" t="s">
        <v>70</v>
      </c>
      <c r="H566" s="71">
        <v>0.91813800000000001</v>
      </c>
      <c r="I566" s="72">
        <v>0.11327392621671258</v>
      </c>
      <c r="J566" s="70" t="s">
        <v>71</v>
      </c>
      <c r="K566" s="70" t="s">
        <v>72</v>
      </c>
      <c r="L566" s="70" t="s">
        <v>73</v>
      </c>
      <c r="M566" s="70" t="s">
        <v>73</v>
      </c>
      <c r="N566" s="90" t="s">
        <v>74</v>
      </c>
      <c r="O566" s="34"/>
    </row>
    <row r="567" spans="2:15" ht="32.1">
      <c r="B567" s="39"/>
      <c r="C567" s="81" t="s">
        <v>67</v>
      </c>
      <c r="D567" s="69" t="s">
        <v>67</v>
      </c>
      <c r="E567" s="69" t="s">
        <v>68</v>
      </c>
      <c r="F567" s="69" t="s">
        <v>100</v>
      </c>
      <c r="G567" s="70" t="s">
        <v>70</v>
      </c>
      <c r="H567" s="71">
        <v>0.50630399999999998</v>
      </c>
      <c r="I567" s="72">
        <v>4.8561565541781447E-2</v>
      </c>
      <c r="J567" s="70" t="s">
        <v>71</v>
      </c>
      <c r="K567" s="70" t="s">
        <v>72</v>
      </c>
      <c r="L567" s="70" t="s">
        <v>73</v>
      </c>
      <c r="M567" s="70" t="s">
        <v>73</v>
      </c>
      <c r="N567" s="90" t="s">
        <v>74</v>
      </c>
      <c r="O567" s="34"/>
    </row>
    <row r="568" spans="2:15" ht="32.1">
      <c r="B568" s="39"/>
      <c r="C568" s="81" t="s">
        <v>67</v>
      </c>
      <c r="D568" s="69" t="s">
        <v>67</v>
      </c>
      <c r="E568" s="69" t="s">
        <v>142</v>
      </c>
      <c r="F568" s="69" t="s">
        <v>131</v>
      </c>
      <c r="G568" s="70" t="s">
        <v>70</v>
      </c>
      <c r="H568" s="71">
        <v>0.26220100000000002</v>
      </c>
      <c r="I568" s="72">
        <v>6.5170529040404046E-2</v>
      </c>
      <c r="J568" s="70" t="s">
        <v>71</v>
      </c>
      <c r="K568" s="70" t="s">
        <v>72</v>
      </c>
      <c r="L568" s="70" t="s">
        <v>73</v>
      </c>
      <c r="M568" s="70" t="s">
        <v>73</v>
      </c>
      <c r="N568" s="90" t="s">
        <v>74</v>
      </c>
      <c r="O568" s="34"/>
    </row>
    <row r="569" spans="2:15" ht="32.1">
      <c r="B569" s="39"/>
      <c r="C569" s="81" t="s">
        <v>67</v>
      </c>
      <c r="D569" s="69" t="s">
        <v>67</v>
      </c>
      <c r="E569" s="69" t="s">
        <v>142</v>
      </c>
      <c r="F569" s="69" t="s">
        <v>86</v>
      </c>
      <c r="G569" s="70" t="s">
        <v>70</v>
      </c>
      <c r="H569" s="71">
        <v>0.257193</v>
      </c>
      <c r="I569" s="72">
        <v>0.10817247642332414</v>
      </c>
      <c r="J569" s="70" t="s">
        <v>71</v>
      </c>
      <c r="K569" s="70" t="s">
        <v>72</v>
      </c>
      <c r="L569" s="70" t="s">
        <v>73</v>
      </c>
      <c r="M569" s="70" t="s">
        <v>73</v>
      </c>
      <c r="N569" s="90" t="s">
        <v>74</v>
      </c>
      <c r="O569" s="34"/>
    </row>
    <row r="570" spans="2:15" ht="32.1">
      <c r="B570" s="39"/>
      <c r="C570" s="81" t="s">
        <v>67</v>
      </c>
      <c r="D570" s="69" t="s">
        <v>67</v>
      </c>
      <c r="E570" s="69" t="s">
        <v>131</v>
      </c>
      <c r="F570" s="69" t="s">
        <v>175</v>
      </c>
      <c r="G570" s="70" t="s">
        <v>70</v>
      </c>
      <c r="H570" s="71">
        <v>6.2704930000000001</v>
      </c>
      <c r="I570" s="72">
        <v>1.3213726148301195</v>
      </c>
      <c r="J570" s="70" t="s">
        <v>71</v>
      </c>
      <c r="K570" s="70" t="s">
        <v>72</v>
      </c>
      <c r="L570" s="70" t="s">
        <v>73</v>
      </c>
      <c r="M570" s="70" t="s">
        <v>73</v>
      </c>
      <c r="N570" s="90" t="s">
        <v>74</v>
      </c>
      <c r="O570" s="34"/>
    </row>
    <row r="571" spans="2:15" ht="32.1">
      <c r="B571" s="39"/>
      <c r="C571" s="82" t="s">
        <v>67</v>
      </c>
      <c r="D571" s="73" t="s">
        <v>67</v>
      </c>
      <c r="E571" s="73" t="s">
        <v>123</v>
      </c>
      <c r="F571" s="73" t="s">
        <v>123</v>
      </c>
      <c r="G571" s="74" t="s">
        <v>70</v>
      </c>
      <c r="H571" s="74">
        <v>291.75</v>
      </c>
      <c r="I571" s="74">
        <v>214.6</v>
      </c>
      <c r="J571" s="74" t="s">
        <v>71</v>
      </c>
      <c r="K571" s="74" t="s">
        <v>72</v>
      </c>
      <c r="L571" s="74" t="s">
        <v>73</v>
      </c>
      <c r="M571" s="74" t="s">
        <v>73</v>
      </c>
      <c r="N571" s="91" t="s">
        <v>74</v>
      </c>
      <c r="O571" s="34"/>
    </row>
    <row r="572" spans="2:15" ht="32.1">
      <c r="B572" s="39"/>
      <c r="C572" s="82" t="s">
        <v>67</v>
      </c>
      <c r="D572" s="73" t="s">
        <v>67</v>
      </c>
      <c r="E572" s="73" t="s">
        <v>123</v>
      </c>
      <c r="F572" s="73" t="s">
        <v>108</v>
      </c>
      <c r="G572" s="74" t="s">
        <v>70</v>
      </c>
      <c r="H572" s="74">
        <v>105.88</v>
      </c>
      <c r="I572" s="74">
        <v>11.63</v>
      </c>
      <c r="J572" s="74" t="s">
        <v>71</v>
      </c>
      <c r="K572" s="74" t="s">
        <v>72</v>
      </c>
      <c r="L572" s="74" t="s">
        <v>73</v>
      </c>
      <c r="M572" s="74" t="s">
        <v>73</v>
      </c>
      <c r="N572" s="91" t="s">
        <v>74</v>
      </c>
      <c r="O572" s="34"/>
    </row>
    <row r="573" spans="2:15" ht="32.1">
      <c r="B573" s="39"/>
      <c r="C573" s="82" t="s">
        <v>67</v>
      </c>
      <c r="D573" s="73" t="s">
        <v>67</v>
      </c>
      <c r="E573" s="73" t="s">
        <v>123</v>
      </c>
      <c r="F573" s="73" t="s">
        <v>181</v>
      </c>
      <c r="G573" s="74" t="s">
        <v>70</v>
      </c>
      <c r="H573" s="74">
        <v>25.99</v>
      </c>
      <c r="I573" s="74">
        <v>6.89</v>
      </c>
      <c r="J573" s="74" t="s">
        <v>71</v>
      </c>
      <c r="K573" s="74" t="s">
        <v>72</v>
      </c>
      <c r="L573" s="74" t="s">
        <v>73</v>
      </c>
      <c r="M573" s="74" t="s">
        <v>73</v>
      </c>
      <c r="N573" s="91" t="s">
        <v>74</v>
      </c>
      <c r="O573" s="34"/>
    </row>
    <row r="574" spans="2:15" ht="33" thickBot="1">
      <c r="B574" s="39"/>
      <c r="C574" s="83" t="s">
        <v>67</v>
      </c>
      <c r="D574" s="84" t="s">
        <v>67</v>
      </c>
      <c r="E574" s="84" t="s">
        <v>86</v>
      </c>
      <c r="F574" s="84" t="s">
        <v>177</v>
      </c>
      <c r="G574" s="85" t="s">
        <v>70</v>
      </c>
      <c r="H574" s="85">
        <v>5.71</v>
      </c>
      <c r="I574" s="85">
        <v>3.83</v>
      </c>
      <c r="J574" s="85" t="s">
        <v>71</v>
      </c>
      <c r="K574" s="85" t="s">
        <v>72</v>
      </c>
      <c r="L574" s="85" t="s">
        <v>73</v>
      </c>
      <c r="M574" s="85" t="s">
        <v>73</v>
      </c>
      <c r="N574" s="92" t="s">
        <v>74</v>
      </c>
      <c r="O574" s="34"/>
    </row>
    <row r="575" spans="2:15">
      <c r="B575" s="39"/>
      <c r="O575" s="34"/>
    </row>
    <row r="576" spans="2:15">
      <c r="B576" s="39"/>
      <c r="C576" s="219" t="s">
        <v>210</v>
      </c>
      <c r="D576" s="219"/>
      <c r="E576" s="219"/>
      <c r="F576" s="219"/>
      <c r="G576" s="219"/>
      <c r="H576" s="219"/>
      <c r="I576" s="219"/>
      <c r="J576" s="219"/>
      <c r="K576" s="219"/>
      <c r="L576" s="219"/>
      <c r="M576" s="219"/>
      <c r="N576" s="219"/>
      <c r="O576" s="34"/>
    </row>
    <row r="577" spans="2:15">
      <c r="B577" s="39"/>
      <c r="C577" s="216"/>
      <c r="D577" s="216"/>
      <c r="E577" s="216"/>
      <c r="F577" s="216"/>
      <c r="G577" s="216"/>
      <c r="H577" s="216"/>
      <c r="I577" s="216"/>
      <c r="J577" s="216"/>
      <c r="K577" s="216"/>
      <c r="L577" s="216"/>
      <c r="M577" s="216"/>
      <c r="N577" s="216"/>
      <c r="O577" s="34"/>
    </row>
    <row r="578" spans="2:15">
      <c r="B578" s="41"/>
      <c r="C578" s="36"/>
      <c r="D578" s="36"/>
      <c r="E578" s="36"/>
      <c r="F578" s="36"/>
      <c r="G578" s="36"/>
      <c r="H578" s="36"/>
      <c r="I578" s="36"/>
      <c r="J578" s="36"/>
      <c r="K578" s="36"/>
      <c r="L578" s="36"/>
      <c r="M578" s="36"/>
      <c r="N578" s="36"/>
      <c r="O578" s="37"/>
    </row>
  </sheetData>
  <mergeCells count="14">
    <mergeCell ref="C5:F5"/>
    <mergeCell ref="C577:N577"/>
    <mergeCell ref="C6:F6"/>
    <mergeCell ref="C576:N576"/>
    <mergeCell ref="C3:N3"/>
    <mergeCell ref="C4:F4"/>
    <mergeCell ref="G5:G7"/>
    <mergeCell ref="H5:H7"/>
    <mergeCell ref="K6:K7"/>
    <mergeCell ref="L6:L7"/>
    <mergeCell ref="M6:M7"/>
    <mergeCell ref="N6:N7"/>
    <mergeCell ref="J6:J7"/>
    <mergeCell ref="I5:I7"/>
  </mergeCells>
  <phoneticPr fontId="5" type="noConversion"/>
  <pageMargins left="0.25" right="0.25" top="0.75" bottom="0.75" header="0.3" footer="0.3"/>
  <pageSetup scale="3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70D071A70A34A46899E471088F1BC4F" ma:contentTypeVersion="15" ma:contentTypeDescription="Create a new document." ma:contentTypeScope="" ma:versionID="312dc23d6b3fb7624c1350c2093d17e8">
  <xsd:schema xmlns:xsd="http://www.w3.org/2001/XMLSchema" xmlns:xs="http://www.w3.org/2001/XMLSchema" xmlns:p="http://schemas.microsoft.com/office/2006/metadata/properties" xmlns:ns2="111dcc26-4a68-40fd-8b32-cc163fa8df59" xmlns:ns3="4494cc7c-873d-4c80-9650-25ed479db56e" xmlns:ns4="5ea67a00-16f2-46e9-b61b-e7bbbda2883f" targetNamespace="http://schemas.microsoft.com/office/2006/metadata/properties" ma:root="true" ma:fieldsID="2d141fa395788ed003f60f6b3b618c74" ns2:_="" ns3:_="" ns4:_="">
    <xsd:import namespace="111dcc26-4a68-40fd-8b32-cc163fa8df59"/>
    <xsd:import namespace="4494cc7c-873d-4c80-9650-25ed479db56e"/>
    <xsd:import namespace="5ea67a00-16f2-46e9-b61b-e7bbbda2883f"/>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4:SharedWithUsers" minOccurs="0"/>
                <xsd:element ref="ns4:SharedWithDetails"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11dcc26-4a68-40fd-8b32-cc163fa8d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7c0b7209-8b30-4d9f-9476-6b035fe2b63b"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494cc7c-873d-4c80-9650-25ed479db56e"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27ddaf59-4077-4a75-aeff-a7fbbd614abf}" ma:internalName="TaxCatchAll" ma:showField="CatchAllData" ma:web="5ea67a00-16f2-46e9-b61b-e7bbbda2883f">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a67a00-16f2-46e9-b61b-e7bbbda2883f"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4494cc7c-873d-4c80-9650-25ed479db56e" xsi:nil="true"/>
    <lcf76f155ced4ddcb4097134ff3c332f xmlns="111dcc26-4a68-40fd-8b32-cc163fa8df59">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C2B7112-E497-44D0-B2C2-0D7A62DE5222}"/>
</file>

<file path=customXml/itemProps2.xml><?xml version="1.0" encoding="utf-8"?>
<ds:datastoreItem xmlns:ds="http://schemas.openxmlformats.org/officeDocument/2006/customXml" ds:itemID="{76202249-D42A-46FE-8C99-DC883CA01E71}"/>
</file>

<file path=customXml/itemProps3.xml><?xml version="1.0" encoding="utf-8"?>
<ds:datastoreItem xmlns:ds="http://schemas.openxmlformats.org/officeDocument/2006/customXml" ds:itemID="{748667A1-DCA0-464A-8C2F-BD1E46BC7013}"/>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Harding, Cassidy</dc:creator>
  <cp:keywords/>
  <dc:description/>
  <cp:lastModifiedBy>Uyeno, Dean D</cp:lastModifiedBy>
  <cp:revision/>
  <dcterms:created xsi:type="dcterms:W3CDTF">2023-06-21T22:32:46Z</dcterms:created>
  <dcterms:modified xsi:type="dcterms:W3CDTF">2024-06-20T22:54:06Z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0x010100970D071A70A34A46899E471088F1BC4F</vt:lpwstr>
  </property>
  <property fmtid="{D5CDD505-2E9C-101B-9397-08002B2CF9AE}" pid="3" name="MediaServiceImageTags">
    <vt:lpwstr/>
  </property>
</Properties>
</file>